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04 Sile otpora\"/>
    </mc:Choice>
  </mc:AlternateContent>
  <bookViews>
    <workbookView xWindow="1170" yWindow="150" windowWidth="9795" windowHeight="6840"/>
  </bookViews>
  <sheets>
    <sheet name="Sheet1" sheetId="1" r:id="rId1"/>
  </sheets>
  <definedNames>
    <definedName name="D">Sheet1!$B$10</definedName>
    <definedName name="dt">Sheet1!$B$12</definedName>
    <definedName name="g">Sheet1!$B$11</definedName>
    <definedName name="m">Sheet1!$B$6</definedName>
    <definedName name="vox">Sheet1!$B$4</definedName>
    <definedName name="voy">Sheet1!$B$5</definedName>
  </definedNames>
  <calcPr calcId="152511" concurrentCalc="0"/>
</workbook>
</file>

<file path=xl/calcChain.xml><?xml version="1.0" encoding="utf-8"?>
<calcChain xmlns="http://schemas.openxmlformats.org/spreadsheetml/2006/main">
  <c r="B1" i="1" l="1"/>
  <c r="B3" i="1"/>
  <c r="B5" i="1"/>
  <c r="I2" i="1"/>
  <c r="B4" i="1"/>
  <c r="H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B10" i="1"/>
  <c r="J2" i="1"/>
  <c r="F2" i="1"/>
  <c r="K3" i="1"/>
  <c r="H3" i="1"/>
  <c r="G2" i="1"/>
  <c r="I3" i="1"/>
  <c r="L3" i="1"/>
  <c r="J3" i="1"/>
  <c r="F3" i="1"/>
  <c r="G3" i="1"/>
  <c r="I4" i="1"/>
  <c r="L4" i="1"/>
  <c r="K4" i="1"/>
  <c r="H4" i="1"/>
  <c r="J4" i="1"/>
  <c r="F4" i="1"/>
  <c r="H5" i="1"/>
  <c r="K5" i="1"/>
  <c r="G4" i="1"/>
  <c r="L5" i="1"/>
  <c r="I5" i="1"/>
  <c r="J5" i="1"/>
  <c r="F5" i="1"/>
  <c r="G5" i="1"/>
  <c r="I6" i="1"/>
  <c r="L6" i="1"/>
  <c r="H6" i="1"/>
  <c r="K6" i="1"/>
  <c r="J6" i="1"/>
  <c r="G6" i="1"/>
  <c r="I7" i="1"/>
  <c r="L7" i="1"/>
  <c r="F6" i="1"/>
  <c r="K7" i="1"/>
  <c r="H7" i="1"/>
  <c r="J7" i="1"/>
  <c r="F7" i="1"/>
  <c r="G7" i="1"/>
  <c r="L8" i="1"/>
  <c r="H8" i="1"/>
  <c r="K8" i="1"/>
  <c r="I8" i="1"/>
  <c r="J8" i="1"/>
  <c r="G8" i="1"/>
  <c r="F8" i="1"/>
  <c r="H9" i="1"/>
  <c r="I9" i="1"/>
  <c r="J9" i="1"/>
  <c r="L9" i="1"/>
  <c r="K9" i="1"/>
  <c r="G9" i="1"/>
  <c r="I10" i="1"/>
  <c r="F9" i="1"/>
  <c r="H10" i="1"/>
  <c r="J10" i="1"/>
  <c r="F10" i="1"/>
  <c r="L10" i="1"/>
  <c r="K10" i="1"/>
  <c r="K11" i="1"/>
  <c r="G10" i="1"/>
  <c r="I11" i="1"/>
  <c r="H11" i="1"/>
  <c r="L11" i="1"/>
  <c r="J11" i="1"/>
  <c r="F11" i="1"/>
  <c r="H12" i="1"/>
  <c r="G11" i="1"/>
  <c r="I12" i="1"/>
  <c r="K12" i="1"/>
  <c r="L12" i="1"/>
  <c r="J12" i="1"/>
  <c r="F12" i="1"/>
  <c r="H13" i="1"/>
  <c r="G12" i="1"/>
  <c r="I13" i="1"/>
  <c r="K13" i="1"/>
  <c r="L13" i="1"/>
  <c r="J13" i="1"/>
  <c r="F13" i="1"/>
  <c r="G13" i="1"/>
  <c r="I14" i="1"/>
  <c r="H14" i="1"/>
  <c r="J14" i="1"/>
  <c r="K14" i="1"/>
  <c r="L14" i="1"/>
  <c r="F14" i="1"/>
  <c r="H15" i="1"/>
  <c r="G14" i="1"/>
  <c r="I15" i="1"/>
  <c r="L15" i="1"/>
  <c r="K15" i="1"/>
  <c r="J15" i="1"/>
  <c r="F15" i="1"/>
  <c r="H16" i="1"/>
  <c r="G15" i="1"/>
  <c r="I16" i="1"/>
  <c r="L16" i="1"/>
  <c r="K16" i="1"/>
  <c r="J16" i="1"/>
  <c r="F16" i="1"/>
  <c r="H17" i="1"/>
  <c r="G16" i="1"/>
  <c r="I17" i="1"/>
  <c r="L17" i="1"/>
  <c r="K17" i="1"/>
  <c r="J17" i="1"/>
  <c r="F17" i="1"/>
  <c r="H18" i="1"/>
  <c r="G17" i="1"/>
  <c r="I18" i="1"/>
  <c r="L18" i="1"/>
  <c r="K18" i="1"/>
  <c r="J18" i="1"/>
  <c r="F18" i="1"/>
  <c r="H19" i="1"/>
  <c r="G18" i="1"/>
  <c r="I19" i="1"/>
  <c r="K19" i="1"/>
  <c r="L19" i="1"/>
  <c r="J19" i="1"/>
  <c r="F19" i="1"/>
  <c r="H20" i="1"/>
  <c r="G19" i="1"/>
  <c r="I20" i="1"/>
  <c r="K20" i="1"/>
  <c r="L20" i="1"/>
  <c r="J20" i="1"/>
  <c r="F20" i="1"/>
  <c r="G20" i="1"/>
  <c r="I21" i="1"/>
  <c r="H21" i="1"/>
  <c r="J21" i="1"/>
  <c r="K21" i="1"/>
  <c r="L21" i="1"/>
  <c r="F21" i="1"/>
  <c r="H22" i="1"/>
  <c r="G21" i="1"/>
  <c r="I22" i="1"/>
  <c r="L22" i="1"/>
  <c r="K22" i="1"/>
  <c r="J22" i="1"/>
  <c r="F22" i="1"/>
  <c r="H23" i="1"/>
  <c r="G22" i="1"/>
  <c r="L23" i="1"/>
  <c r="K23" i="1"/>
  <c r="I23" i="1"/>
  <c r="J23" i="1"/>
  <c r="F23" i="1"/>
  <c r="H24" i="1"/>
  <c r="G23" i="1"/>
  <c r="I24" i="1"/>
  <c r="L24" i="1"/>
  <c r="K24" i="1"/>
  <c r="J24" i="1"/>
  <c r="F24" i="1"/>
  <c r="H25" i="1"/>
  <c r="G24" i="1"/>
  <c r="I25" i="1"/>
  <c r="K25" i="1"/>
  <c r="L25" i="1"/>
  <c r="J25" i="1"/>
  <c r="F25" i="1"/>
  <c r="G25" i="1"/>
  <c r="I26" i="1"/>
  <c r="H26" i="1"/>
  <c r="J26" i="1"/>
  <c r="K26" i="1"/>
  <c r="L26" i="1"/>
  <c r="F26" i="1"/>
  <c r="H27" i="1"/>
  <c r="G26" i="1"/>
  <c r="I27" i="1"/>
  <c r="K27" i="1"/>
  <c r="L27" i="1"/>
  <c r="J27" i="1"/>
  <c r="F27" i="1"/>
  <c r="G27" i="1"/>
  <c r="I28" i="1"/>
  <c r="H28" i="1"/>
  <c r="J28" i="1"/>
  <c r="K28" i="1"/>
  <c r="L28" i="1"/>
  <c r="F28" i="1"/>
  <c r="H29" i="1"/>
  <c r="G28" i="1"/>
  <c r="I29" i="1"/>
  <c r="L29" i="1"/>
  <c r="K29" i="1"/>
  <c r="J29" i="1"/>
  <c r="F29" i="1"/>
  <c r="H30" i="1"/>
  <c r="G29" i="1"/>
  <c r="I30" i="1"/>
  <c r="L30" i="1"/>
  <c r="K30" i="1"/>
  <c r="J30" i="1"/>
  <c r="F30" i="1"/>
  <c r="H31" i="1"/>
  <c r="G30" i="1"/>
  <c r="I31" i="1"/>
  <c r="L31" i="1"/>
  <c r="K31" i="1"/>
  <c r="J31" i="1"/>
  <c r="G31" i="1"/>
  <c r="I32" i="1"/>
  <c r="L32" i="1"/>
  <c r="F31" i="1"/>
  <c r="H32" i="1"/>
  <c r="J32" i="1"/>
  <c r="K32" i="1"/>
  <c r="F32" i="1"/>
  <c r="H33" i="1"/>
  <c r="G32" i="1"/>
  <c r="I33" i="1"/>
  <c r="K33" i="1"/>
  <c r="L33" i="1"/>
  <c r="J33" i="1"/>
  <c r="F33" i="1"/>
  <c r="G33" i="1"/>
  <c r="I34" i="1"/>
  <c r="H34" i="1"/>
  <c r="K34" i="1"/>
  <c r="L34" i="1"/>
  <c r="J34" i="1"/>
  <c r="F34" i="1"/>
  <c r="H35" i="1"/>
  <c r="G34" i="1"/>
  <c r="I35" i="1"/>
  <c r="L35" i="1"/>
  <c r="K35" i="1"/>
  <c r="J35" i="1"/>
  <c r="F35" i="1"/>
  <c r="H36" i="1"/>
  <c r="G35" i="1"/>
  <c r="L36" i="1"/>
  <c r="K36" i="1"/>
  <c r="I36" i="1"/>
  <c r="J36" i="1"/>
  <c r="F36" i="1"/>
  <c r="H37" i="1"/>
  <c r="G36" i="1"/>
  <c r="I37" i="1"/>
  <c r="J37" i="1"/>
  <c r="L37" i="1"/>
  <c r="K37" i="1"/>
  <c r="F37" i="1"/>
  <c r="H38" i="1"/>
  <c r="G37" i="1"/>
  <c r="I38" i="1"/>
  <c r="K38" i="1"/>
  <c r="L38" i="1"/>
  <c r="J38" i="1"/>
  <c r="G38" i="1"/>
  <c r="I39" i="1"/>
  <c r="L39" i="1"/>
  <c r="F38" i="1"/>
  <c r="K39" i="1"/>
  <c r="H39" i="1"/>
  <c r="J39" i="1"/>
  <c r="F39" i="1"/>
  <c r="G39" i="1"/>
  <c r="H40" i="1"/>
  <c r="K40" i="1"/>
  <c r="I40" i="1"/>
  <c r="J40" i="1"/>
  <c r="F40" i="1"/>
  <c r="H41" i="1"/>
  <c r="L40" i="1"/>
  <c r="G40" i="1"/>
  <c r="I41" i="1"/>
  <c r="J41" i="1"/>
  <c r="G41" i="1"/>
  <c r="I42" i="1"/>
  <c r="K41" i="1"/>
  <c r="L41" i="1"/>
  <c r="L42" i="1"/>
  <c r="F41" i="1"/>
  <c r="K42" i="1"/>
  <c r="H42" i="1"/>
  <c r="J42" i="1"/>
  <c r="G42" i="1"/>
  <c r="F42" i="1"/>
  <c r="H43" i="1"/>
  <c r="K43" i="1"/>
  <c r="I43" i="1"/>
  <c r="L43" i="1"/>
  <c r="J43" i="1"/>
  <c r="G43" i="1"/>
  <c r="I44" i="1"/>
  <c r="L44" i="1"/>
  <c r="F43" i="1"/>
  <c r="H44" i="1"/>
  <c r="J44" i="1"/>
  <c r="K44" i="1"/>
  <c r="G44" i="1"/>
  <c r="I45" i="1"/>
  <c r="L45" i="1"/>
  <c r="F44" i="1"/>
  <c r="H45" i="1"/>
  <c r="J45" i="1"/>
  <c r="K45" i="1"/>
  <c r="G45" i="1"/>
  <c r="I46" i="1"/>
  <c r="L46" i="1"/>
  <c r="F45" i="1"/>
  <c r="H46" i="1"/>
  <c r="J46" i="1"/>
  <c r="K46" i="1"/>
  <c r="G46" i="1"/>
  <c r="I47" i="1"/>
  <c r="L47" i="1"/>
  <c r="F46" i="1"/>
  <c r="H47" i="1"/>
  <c r="J47" i="1"/>
  <c r="K47" i="1"/>
  <c r="G47" i="1"/>
  <c r="I48" i="1"/>
  <c r="L48" i="1"/>
  <c r="F47" i="1"/>
  <c r="H48" i="1"/>
  <c r="J48" i="1"/>
  <c r="K48" i="1"/>
  <c r="G48" i="1"/>
  <c r="I49" i="1"/>
  <c r="L49" i="1"/>
  <c r="F48" i="1"/>
  <c r="H49" i="1"/>
  <c r="J49" i="1"/>
  <c r="K49" i="1"/>
  <c r="G49" i="1"/>
  <c r="I50" i="1"/>
  <c r="L50" i="1"/>
  <c r="F49" i="1"/>
  <c r="H50" i="1"/>
  <c r="J50" i="1"/>
  <c r="G50" i="1"/>
  <c r="I51" i="1"/>
  <c r="K50" i="1"/>
  <c r="L51" i="1"/>
  <c r="F50" i="1"/>
  <c r="H51" i="1"/>
  <c r="J51" i="1"/>
  <c r="K51" i="1"/>
  <c r="G51" i="1"/>
  <c r="I52" i="1"/>
  <c r="F51" i="1"/>
  <c r="H52" i="1"/>
  <c r="J52" i="1"/>
  <c r="G52" i="1"/>
  <c r="I53" i="1"/>
  <c r="K52" i="1"/>
  <c r="L52" i="1"/>
  <c r="L53" i="1"/>
  <c r="F52" i="1"/>
  <c r="K53" i="1"/>
  <c r="H53" i="1"/>
  <c r="J53" i="1"/>
  <c r="G53" i="1"/>
  <c r="I54" i="1"/>
  <c r="L54" i="1"/>
  <c r="F53" i="1"/>
  <c r="H54" i="1"/>
  <c r="J54" i="1"/>
  <c r="G54" i="1"/>
  <c r="I55" i="1"/>
  <c r="K54" i="1"/>
  <c r="L55" i="1"/>
  <c r="F54" i="1"/>
  <c r="H55" i="1"/>
  <c r="J55" i="1"/>
  <c r="K55" i="1"/>
  <c r="G55" i="1"/>
  <c r="I56" i="1"/>
  <c r="L56" i="1"/>
  <c r="F55" i="1"/>
  <c r="K56" i="1"/>
  <c r="H56" i="1"/>
  <c r="J56" i="1"/>
  <c r="G56" i="1"/>
  <c r="I57" i="1"/>
  <c r="L57" i="1"/>
  <c r="F56" i="1"/>
  <c r="K57" i="1"/>
  <c r="H57" i="1"/>
  <c r="J57" i="1"/>
  <c r="G57" i="1"/>
  <c r="I58" i="1"/>
  <c r="L58" i="1"/>
  <c r="F57" i="1"/>
  <c r="H58" i="1"/>
  <c r="J58" i="1"/>
  <c r="K58" i="1"/>
  <c r="G58" i="1"/>
  <c r="I59" i="1"/>
  <c r="L59" i="1"/>
  <c r="F58" i="1"/>
  <c r="H59" i="1"/>
  <c r="J59" i="1"/>
  <c r="K59" i="1"/>
  <c r="G59" i="1"/>
  <c r="I60" i="1"/>
  <c r="L60" i="1"/>
  <c r="F59" i="1"/>
  <c r="H60" i="1"/>
  <c r="J60" i="1"/>
  <c r="K60" i="1"/>
  <c r="G60" i="1"/>
  <c r="I61" i="1"/>
  <c r="L61" i="1"/>
  <c r="F60" i="1"/>
  <c r="H61" i="1"/>
  <c r="J61" i="1"/>
  <c r="K61" i="1"/>
  <c r="G61" i="1"/>
  <c r="I62" i="1"/>
  <c r="L62" i="1"/>
  <c r="F61" i="1"/>
  <c r="H62" i="1"/>
  <c r="J62" i="1"/>
  <c r="K62" i="1"/>
  <c r="G62" i="1"/>
  <c r="I63" i="1"/>
  <c r="L63" i="1"/>
  <c r="F62" i="1"/>
  <c r="K63" i="1"/>
  <c r="H63" i="1"/>
  <c r="J63" i="1"/>
  <c r="G63" i="1"/>
  <c r="I64" i="1"/>
  <c r="L64" i="1"/>
  <c r="F63" i="1"/>
  <c r="H64" i="1"/>
  <c r="J64" i="1"/>
  <c r="K64" i="1"/>
  <c r="G64" i="1"/>
  <c r="I65" i="1"/>
  <c r="L65" i="1"/>
  <c r="F64" i="1"/>
  <c r="H65" i="1"/>
  <c r="J65" i="1"/>
  <c r="K65" i="1"/>
  <c r="G65" i="1"/>
  <c r="I66" i="1"/>
  <c r="L66" i="1"/>
  <c r="F65" i="1"/>
  <c r="H66" i="1"/>
  <c r="J66" i="1"/>
  <c r="K66" i="1"/>
  <c r="G66" i="1"/>
  <c r="I67" i="1"/>
  <c r="L67" i="1"/>
  <c r="F66" i="1"/>
  <c r="H67" i="1"/>
  <c r="J67" i="1"/>
  <c r="K67" i="1"/>
  <c r="G67" i="1"/>
  <c r="I68" i="1"/>
  <c r="L68" i="1"/>
  <c r="F67" i="1"/>
  <c r="H68" i="1"/>
  <c r="J68" i="1"/>
  <c r="K68" i="1"/>
  <c r="G68" i="1"/>
  <c r="I69" i="1"/>
  <c r="L69" i="1"/>
  <c r="F68" i="1"/>
  <c r="H69" i="1"/>
  <c r="J69" i="1"/>
  <c r="K69" i="1"/>
  <c r="G69" i="1"/>
  <c r="I70" i="1"/>
  <c r="L70" i="1"/>
  <c r="F69" i="1"/>
  <c r="H70" i="1"/>
  <c r="J70" i="1"/>
  <c r="K70" i="1"/>
  <c r="G70" i="1"/>
  <c r="I71" i="1"/>
  <c r="L71" i="1"/>
  <c r="F70" i="1"/>
  <c r="H71" i="1"/>
  <c r="J71" i="1"/>
  <c r="G71" i="1"/>
  <c r="K71" i="1"/>
  <c r="I72" i="1"/>
  <c r="L72" i="1"/>
  <c r="F71" i="1"/>
  <c r="H72" i="1"/>
  <c r="J72" i="1"/>
  <c r="K72" i="1"/>
  <c r="G72" i="1"/>
  <c r="I73" i="1"/>
  <c r="L73" i="1"/>
  <c r="F72" i="1"/>
  <c r="H73" i="1"/>
  <c r="J73" i="1"/>
  <c r="K73" i="1"/>
  <c r="G73" i="1"/>
  <c r="I74" i="1"/>
  <c r="L74" i="1"/>
  <c r="F73" i="1"/>
  <c r="H74" i="1"/>
  <c r="J74" i="1"/>
  <c r="K74" i="1"/>
  <c r="G74" i="1"/>
  <c r="I75" i="1"/>
  <c r="L75" i="1"/>
  <c r="F74" i="1"/>
  <c r="H75" i="1"/>
  <c r="J75" i="1"/>
  <c r="K75" i="1"/>
  <c r="G75" i="1"/>
  <c r="I76" i="1"/>
  <c r="L76" i="1"/>
  <c r="F75" i="1"/>
  <c r="H76" i="1"/>
  <c r="J76" i="1"/>
  <c r="K76" i="1"/>
  <c r="G76" i="1"/>
  <c r="I77" i="1"/>
  <c r="L77" i="1"/>
  <c r="F76" i="1"/>
  <c r="H77" i="1"/>
  <c r="J77" i="1"/>
  <c r="K77" i="1"/>
  <c r="G77" i="1"/>
  <c r="I78" i="1"/>
  <c r="L78" i="1"/>
  <c r="F77" i="1"/>
  <c r="H78" i="1"/>
  <c r="J78" i="1"/>
  <c r="K78" i="1"/>
  <c r="G78" i="1"/>
  <c r="I79" i="1"/>
  <c r="L79" i="1"/>
  <c r="F78" i="1"/>
  <c r="H79" i="1"/>
  <c r="J79" i="1"/>
  <c r="G79" i="1"/>
  <c r="K79" i="1"/>
  <c r="I80" i="1"/>
  <c r="L80" i="1"/>
  <c r="F79" i="1"/>
  <c r="H80" i="1"/>
  <c r="J80" i="1"/>
  <c r="K80" i="1"/>
  <c r="G80" i="1"/>
  <c r="I81" i="1"/>
  <c r="L81" i="1"/>
  <c r="F80" i="1"/>
  <c r="H81" i="1"/>
  <c r="J81" i="1"/>
  <c r="K81" i="1"/>
  <c r="G81" i="1"/>
  <c r="I82" i="1"/>
  <c r="L82" i="1"/>
  <c r="F81" i="1"/>
  <c r="H82" i="1"/>
  <c r="J82" i="1"/>
  <c r="K82" i="1"/>
  <c r="G82" i="1"/>
  <c r="I83" i="1"/>
  <c r="L83" i="1"/>
  <c r="F82" i="1"/>
  <c r="H83" i="1"/>
  <c r="J83" i="1"/>
  <c r="K83" i="1"/>
  <c r="G83" i="1"/>
  <c r="I84" i="1"/>
  <c r="L84" i="1"/>
  <c r="F83" i="1"/>
  <c r="H84" i="1"/>
  <c r="J84" i="1"/>
  <c r="K84" i="1"/>
  <c r="G84" i="1"/>
  <c r="I85" i="1"/>
  <c r="L85" i="1"/>
  <c r="F84" i="1"/>
  <c r="H85" i="1"/>
  <c r="J85" i="1"/>
  <c r="K85" i="1"/>
  <c r="G85" i="1"/>
  <c r="I86" i="1"/>
  <c r="L86" i="1"/>
  <c r="F85" i="1"/>
  <c r="H86" i="1"/>
  <c r="J86" i="1"/>
  <c r="K86" i="1"/>
  <c r="G86" i="1"/>
  <c r="I87" i="1"/>
  <c r="L87" i="1"/>
  <c r="F86" i="1"/>
  <c r="H87" i="1"/>
  <c r="J87" i="1"/>
  <c r="G87" i="1"/>
  <c r="K87" i="1"/>
  <c r="I88" i="1"/>
  <c r="L88" i="1"/>
  <c r="F87" i="1"/>
  <c r="H88" i="1"/>
  <c r="J88" i="1"/>
  <c r="K88" i="1"/>
  <c r="G88" i="1"/>
  <c r="I89" i="1"/>
  <c r="L89" i="1"/>
  <c r="F88" i="1"/>
  <c r="H89" i="1"/>
  <c r="J89" i="1"/>
  <c r="K89" i="1"/>
  <c r="G89" i="1"/>
  <c r="I90" i="1"/>
  <c r="L90" i="1"/>
  <c r="F89" i="1"/>
  <c r="H90" i="1"/>
  <c r="J90" i="1"/>
  <c r="K90" i="1"/>
  <c r="G90" i="1"/>
  <c r="I91" i="1"/>
  <c r="L91" i="1"/>
  <c r="F90" i="1"/>
  <c r="H91" i="1"/>
  <c r="J91" i="1"/>
  <c r="K91" i="1"/>
  <c r="G91" i="1"/>
  <c r="I92" i="1"/>
  <c r="L92" i="1"/>
  <c r="F91" i="1"/>
  <c r="H92" i="1"/>
  <c r="J92" i="1"/>
  <c r="K92" i="1"/>
  <c r="G92" i="1"/>
  <c r="I93" i="1"/>
  <c r="L93" i="1"/>
  <c r="F92" i="1"/>
  <c r="H93" i="1"/>
  <c r="J93" i="1"/>
  <c r="K93" i="1"/>
  <c r="G93" i="1"/>
  <c r="I94" i="1"/>
  <c r="L94" i="1"/>
  <c r="F93" i="1"/>
  <c r="H94" i="1"/>
  <c r="J94" i="1"/>
  <c r="K94" i="1"/>
  <c r="G94" i="1"/>
  <c r="I95" i="1"/>
  <c r="L95" i="1"/>
  <c r="F94" i="1"/>
  <c r="H95" i="1"/>
  <c r="J95" i="1"/>
  <c r="K95" i="1"/>
  <c r="G95" i="1"/>
  <c r="I96" i="1"/>
  <c r="L96" i="1"/>
  <c r="F95" i="1"/>
  <c r="H96" i="1"/>
  <c r="J96" i="1"/>
  <c r="K96" i="1"/>
  <c r="G96" i="1"/>
  <c r="I97" i="1"/>
  <c r="L97" i="1"/>
  <c r="F96" i="1"/>
  <c r="H97" i="1"/>
  <c r="J97" i="1"/>
  <c r="K97" i="1"/>
  <c r="G97" i="1"/>
  <c r="I98" i="1"/>
  <c r="L98" i="1"/>
  <c r="F97" i="1"/>
  <c r="H98" i="1"/>
  <c r="J98" i="1"/>
  <c r="K98" i="1"/>
  <c r="G98" i="1"/>
  <c r="I99" i="1"/>
  <c r="L99" i="1"/>
  <c r="F98" i="1"/>
  <c r="H99" i="1"/>
  <c r="J99" i="1"/>
  <c r="K99" i="1"/>
  <c r="G99" i="1"/>
  <c r="I100" i="1"/>
  <c r="L100" i="1"/>
  <c r="F99" i="1"/>
  <c r="H100" i="1"/>
  <c r="J100" i="1"/>
  <c r="K100" i="1"/>
  <c r="G100" i="1"/>
  <c r="I101" i="1"/>
  <c r="L101" i="1"/>
  <c r="F100" i="1"/>
  <c r="H101" i="1"/>
  <c r="J101" i="1"/>
  <c r="K101" i="1"/>
  <c r="G101" i="1"/>
  <c r="I102" i="1"/>
  <c r="L102" i="1"/>
  <c r="F101" i="1"/>
  <c r="H102" i="1"/>
  <c r="J102" i="1"/>
  <c r="K102" i="1"/>
  <c r="G102" i="1"/>
  <c r="I103" i="1"/>
  <c r="L103" i="1"/>
  <c r="F102" i="1"/>
  <c r="H103" i="1"/>
  <c r="J103" i="1"/>
  <c r="K103" i="1"/>
  <c r="G103" i="1"/>
  <c r="I104" i="1"/>
  <c r="L104" i="1"/>
  <c r="F103" i="1"/>
  <c r="H104" i="1"/>
  <c r="J104" i="1"/>
  <c r="K104" i="1"/>
  <c r="G104" i="1"/>
  <c r="I105" i="1"/>
  <c r="L105" i="1"/>
  <c r="F104" i="1"/>
  <c r="H105" i="1"/>
  <c r="J105" i="1"/>
  <c r="K105" i="1"/>
  <c r="G105" i="1"/>
  <c r="I106" i="1"/>
  <c r="L106" i="1"/>
  <c r="F105" i="1"/>
  <c r="H106" i="1"/>
  <c r="J106" i="1"/>
  <c r="K106" i="1"/>
  <c r="G106" i="1"/>
  <c r="I107" i="1"/>
  <c r="L107" i="1"/>
  <c r="F106" i="1"/>
  <c r="H107" i="1"/>
  <c r="K107" i="1"/>
  <c r="J107" i="1"/>
  <c r="F107" i="1"/>
  <c r="H108" i="1"/>
  <c r="K108" i="1"/>
  <c r="G107" i="1"/>
  <c r="I108" i="1"/>
  <c r="J108" i="1"/>
  <c r="G108" i="1"/>
  <c r="I109" i="1"/>
  <c r="L108" i="1"/>
  <c r="L109" i="1"/>
  <c r="F108" i="1"/>
  <c r="H109" i="1"/>
  <c r="J109" i="1"/>
  <c r="K109" i="1"/>
  <c r="G109" i="1"/>
  <c r="I110" i="1"/>
  <c r="L110" i="1"/>
  <c r="F109" i="1"/>
  <c r="H110" i="1"/>
  <c r="J110" i="1"/>
  <c r="K110" i="1"/>
  <c r="G110" i="1"/>
  <c r="I111" i="1"/>
  <c r="L111" i="1"/>
  <c r="F110" i="1"/>
  <c r="H111" i="1"/>
  <c r="J111" i="1"/>
  <c r="K111" i="1"/>
  <c r="G111" i="1"/>
  <c r="I112" i="1"/>
  <c r="F111" i="1"/>
  <c r="H112" i="1"/>
  <c r="K112" i="1"/>
  <c r="J112" i="1"/>
  <c r="L112" i="1"/>
  <c r="G112" i="1"/>
  <c r="I113" i="1"/>
  <c r="L113" i="1"/>
  <c r="F112" i="1"/>
  <c r="H113" i="1"/>
  <c r="J113" i="1"/>
  <c r="G113" i="1"/>
  <c r="K113" i="1"/>
  <c r="I114" i="1"/>
  <c r="L114" i="1"/>
  <c r="F113" i="1"/>
  <c r="H114" i="1"/>
  <c r="J114" i="1"/>
  <c r="K114" i="1"/>
  <c r="G114" i="1"/>
  <c r="I115" i="1"/>
  <c r="L115" i="1"/>
  <c r="F114" i="1"/>
  <c r="H115" i="1"/>
  <c r="J115" i="1"/>
  <c r="G115" i="1"/>
  <c r="I116" i="1"/>
  <c r="K115" i="1"/>
  <c r="L116" i="1"/>
  <c r="F115" i="1"/>
  <c r="H116" i="1"/>
  <c r="J116" i="1"/>
  <c r="K116" i="1"/>
  <c r="G116" i="1"/>
  <c r="I117" i="1"/>
  <c r="L117" i="1"/>
  <c r="F116" i="1"/>
  <c r="H117" i="1"/>
  <c r="J117" i="1"/>
  <c r="K117" i="1"/>
  <c r="G117" i="1"/>
  <c r="I118" i="1"/>
  <c r="L118" i="1"/>
  <c r="F117" i="1"/>
  <c r="H118" i="1"/>
  <c r="J118" i="1"/>
  <c r="K118" i="1"/>
  <c r="G118" i="1"/>
  <c r="I119" i="1"/>
  <c r="L119" i="1"/>
  <c r="F118" i="1"/>
  <c r="H119" i="1"/>
  <c r="J119" i="1"/>
  <c r="K119" i="1"/>
  <c r="G119" i="1"/>
  <c r="I120" i="1"/>
  <c r="L120" i="1"/>
  <c r="F119" i="1"/>
  <c r="H120" i="1"/>
  <c r="J120" i="1"/>
  <c r="K120" i="1"/>
  <c r="G120" i="1"/>
  <c r="I121" i="1"/>
  <c r="L121" i="1"/>
  <c r="F120" i="1"/>
  <c r="H121" i="1"/>
  <c r="J121" i="1"/>
  <c r="K121" i="1"/>
  <c r="G121" i="1"/>
  <c r="I122" i="1"/>
  <c r="L122" i="1"/>
  <c r="F121" i="1"/>
  <c r="H122" i="1"/>
  <c r="J122" i="1"/>
  <c r="K122" i="1"/>
  <c r="G122" i="1"/>
  <c r="I123" i="1"/>
  <c r="L123" i="1"/>
  <c r="F122" i="1"/>
  <c r="H123" i="1"/>
  <c r="J123" i="1"/>
  <c r="K123" i="1"/>
  <c r="G123" i="1"/>
  <c r="I124" i="1"/>
  <c r="L124" i="1"/>
  <c r="F123" i="1"/>
  <c r="H124" i="1"/>
  <c r="J124" i="1"/>
  <c r="K124" i="1"/>
  <c r="G124" i="1"/>
  <c r="I125" i="1"/>
  <c r="L125" i="1"/>
  <c r="F124" i="1"/>
  <c r="H125" i="1"/>
  <c r="J125" i="1"/>
  <c r="K125" i="1"/>
  <c r="G125" i="1"/>
  <c r="I126" i="1"/>
  <c r="L126" i="1"/>
  <c r="F125" i="1"/>
  <c r="H126" i="1"/>
  <c r="J126" i="1"/>
  <c r="K126" i="1"/>
  <c r="G126" i="1"/>
  <c r="I127" i="1"/>
  <c r="L127" i="1"/>
  <c r="F126" i="1"/>
  <c r="H127" i="1"/>
  <c r="J127" i="1"/>
  <c r="K127" i="1"/>
  <c r="G127" i="1"/>
  <c r="I128" i="1"/>
  <c r="L128" i="1"/>
  <c r="F127" i="1"/>
  <c r="H128" i="1"/>
  <c r="J128" i="1"/>
  <c r="K128" i="1"/>
  <c r="G128" i="1"/>
  <c r="I129" i="1"/>
  <c r="L129" i="1"/>
  <c r="F128" i="1"/>
  <c r="H129" i="1"/>
  <c r="J129" i="1"/>
  <c r="K129" i="1"/>
  <c r="G129" i="1"/>
  <c r="I130" i="1"/>
  <c r="L130" i="1"/>
  <c r="F129" i="1"/>
  <c r="H130" i="1"/>
  <c r="J130" i="1"/>
  <c r="K130" i="1"/>
  <c r="G130" i="1"/>
  <c r="I131" i="1"/>
  <c r="L131" i="1"/>
  <c r="F130" i="1"/>
  <c r="H131" i="1"/>
  <c r="J131" i="1"/>
  <c r="K131" i="1"/>
  <c r="G131" i="1"/>
  <c r="I132" i="1"/>
  <c r="L132" i="1"/>
  <c r="F131" i="1"/>
  <c r="H132" i="1"/>
  <c r="J132" i="1"/>
  <c r="K132" i="1"/>
  <c r="G132" i="1"/>
  <c r="I133" i="1"/>
  <c r="L133" i="1"/>
  <c r="F132" i="1"/>
  <c r="H133" i="1"/>
  <c r="J133" i="1"/>
  <c r="K133" i="1"/>
  <c r="G133" i="1"/>
  <c r="I134" i="1"/>
  <c r="L134" i="1"/>
  <c r="F133" i="1"/>
  <c r="H134" i="1"/>
  <c r="J134" i="1"/>
  <c r="K134" i="1"/>
  <c r="G134" i="1"/>
  <c r="I135" i="1"/>
  <c r="L135" i="1"/>
  <c r="F134" i="1"/>
  <c r="H135" i="1"/>
  <c r="J135" i="1"/>
  <c r="K135" i="1"/>
  <c r="G135" i="1"/>
  <c r="I136" i="1"/>
  <c r="L136" i="1"/>
  <c r="F135" i="1"/>
  <c r="H136" i="1"/>
  <c r="J136" i="1"/>
  <c r="K136" i="1"/>
  <c r="G136" i="1"/>
  <c r="I137" i="1"/>
  <c r="L137" i="1"/>
  <c r="F136" i="1"/>
  <c r="H137" i="1"/>
  <c r="J137" i="1"/>
  <c r="K137" i="1"/>
  <c r="G137" i="1"/>
  <c r="I138" i="1"/>
  <c r="L138" i="1"/>
  <c r="F137" i="1"/>
  <c r="H138" i="1"/>
  <c r="J138" i="1"/>
  <c r="K138" i="1"/>
  <c r="G138" i="1"/>
  <c r="I139" i="1"/>
  <c r="L139" i="1"/>
  <c r="F138" i="1"/>
  <c r="H139" i="1"/>
  <c r="J139" i="1"/>
  <c r="K139" i="1"/>
  <c r="G139" i="1"/>
  <c r="I140" i="1"/>
  <c r="L140" i="1"/>
  <c r="F139" i="1"/>
  <c r="H140" i="1"/>
  <c r="J140" i="1"/>
  <c r="K140" i="1"/>
  <c r="G140" i="1"/>
  <c r="I141" i="1"/>
  <c r="L141" i="1"/>
  <c r="F140" i="1"/>
  <c r="H141" i="1"/>
  <c r="J141" i="1"/>
  <c r="K141" i="1"/>
  <c r="G141" i="1"/>
  <c r="I142" i="1"/>
  <c r="L142" i="1"/>
  <c r="F141" i="1"/>
  <c r="H142" i="1"/>
  <c r="J142" i="1"/>
  <c r="K142" i="1"/>
  <c r="G142" i="1"/>
  <c r="I143" i="1"/>
  <c r="L143" i="1"/>
  <c r="F142" i="1"/>
  <c r="H143" i="1"/>
  <c r="J143" i="1"/>
  <c r="K143" i="1"/>
  <c r="G143" i="1"/>
  <c r="I144" i="1"/>
  <c r="L144" i="1"/>
  <c r="F143" i="1"/>
  <c r="H144" i="1"/>
  <c r="J144" i="1"/>
  <c r="K144" i="1"/>
  <c r="G144" i="1"/>
  <c r="I145" i="1"/>
  <c r="L145" i="1"/>
  <c r="F144" i="1"/>
  <c r="H145" i="1"/>
  <c r="J145" i="1"/>
  <c r="K145" i="1"/>
  <c r="G145" i="1"/>
  <c r="I146" i="1"/>
  <c r="L146" i="1"/>
  <c r="F145" i="1"/>
  <c r="H146" i="1"/>
  <c r="J146" i="1"/>
  <c r="K146" i="1"/>
  <c r="G146" i="1"/>
  <c r="I147" i="1"/>
  <c r="L147" i="1"/>
  <c r="F146" i="1"/>
  <c r="H147" i="1"/>
  <c r="J147" i="1"/>
  <c r="K147" i="1"/>
  <c r="G147" i="1"/>
  <c r="I148" i="1"/>
  <c r="L148" i="1"/>
  <c r="F147" i="1"/>
  <c r="H148" i="1"/>
  <c r="J148" i="1"/>
  <c r="K148" i="1"/>
  <c r="G148" i="1"/>
  <c r="I149" i="1"/>
  <c r="L149" i="1"/>
  <c r="F148" i="1"/>
  <c r="H149" i="1"/>
  <c r="J149" i="1"/>
  <c r="K149" i="1"/>
  <c r="G149" i="1"/>
  <c r="I150" i="1"/>
  <c r="L150" i="1"/>
  <c r="F149" i="1"/>
  <c r="H150" i="1"/>
  <c r="J150" i="1"/>
  <c r="K150" i="1"/>
  <c r="G150" i="1"/>
  <c r="I151" i="1"/>
  <c r="L151" i="1"/>
  <c r="F150" i="1"/>
  <c r="H151" i="1"/>
  <c r="J151" i="1"/>
  <c r="K151" i="1"/>
  <c r="G151" i="1"/>
  <c r="I152" i="1"/>
  <c r="F151" i="1"/>
  <c r="H152" i="1"/>
  <c r="K152" i="1"/>
  <c r="J152" i="1"/>
  <c r="G152" i="1"/>
  <c r="I153" i="1"/>
  <c r="L152" i="1"/>
  <c r="L153" i="1"/>
  <c r="F152" i="1"/>
  <c r="H153" i="1"/>
  <c r="J153" i="1"/>
  <c r="G153" i="1"/>
  <c r="K153" i="1"/>
  <c r="I154" i="1"/>
  <c r="L154" i="1"/>
  <c r="F153" i="1"/>
  <c r="H154" i="1"/>
  <c r="J154" i="1"/>
  <c r="K154" i="1"/>
  <c r="G154" i="1"/>
  <c r="I155" i="1"/>
  <c r="F154" i="1"/>
  <c r="H155" i="1"/>
  <c r="J155" i="1"/>
  <c r="G155" i="1"/>
  <c r="I156" i="1"/>
  <c r="L155" i="1"/>
  <c r="K155" i="1"/>
  <c r="L156" i="1"/>
  <c r="F155" i="1"/>
  <c r="H156" i="1"/>
  <c r="J156" i="1"/>
  <c r="K156" i="1"/>
  <c r="G156" i="1"/>
  <c r="I157" i="1"/>
  <c r="L157" i="1"/>
  <c r="F156" i="1"/>
  <c r="H157" i="1"/>
  <c r="J157" i="1"/>
  <c r="K157" i="1"/>
  <c r="G157" i="1"/>
  <c r="I158" i="1"/>
  <c r="L158" i="1"/>
  <c r="F157" i="1"/>
  <c r="H158" i="1"/>
  <c r="J158" i="1"/>
  <c r="K158" i="1"/>
  <c r="G158" i="1"/>
  <c r="I159" i="1"/>
  <c r="L159" i="1"/>
  <c r="F158" i="1"/>
  <c r="H159" i="1"/>
  <c r="J159" i="1"/>
  <c r="K159" i="1"/>
  <c r="G159" i="1"/>
  <c r="I160" i="1"/>
  <c r="L160" i="1"/>
  <c r="F159" i="1"/>
  <c r="H160" i="1"/>
  <c r="J160" i="1"/>
  <c r="K160" i="1"/>
  <c r="G160" i="1"/>
  <c r="I161" i="1"/>
  <c r="L161" i="1"/>
  <c r="F160" i="1"/>
  <c r="H161" i="1"/>
  <c r="J161" i="1"/>
  <c r="K161" i="1"/>
  <c r="G161" i="1"/>
  <c r="I162" i="1"/>
  <c r="L162" i="1"/>
  <c r="F161" i="1"/>
  <c r="H162" i="1"/>
  <c r="J162" i="1"/>
  <c r="K162" i="1"/>
  <c r="G162" i="1"/>
  <c r="I163" i="1"/>
  <c r="L163" i="1"/>
  <c r="F162" i="1"/>
  <c r="H163" i="1"/>
  <c r="J163" i="1"/>
  <c r="K163" i="1"/>
  <c r="G163" i="1"/>
  <c r="I164" i="1"/>
  <c r="L164" i="1"/>
  <c r="F163" i="1"/>
  <c r="H164" i="1"/>
  <c r="J164" i="1"/>
  <c r="K164" i="1"/>
  <c r="G164" i="1"/>
  <c r="I165" i="1"/>
  <c r="L165" i="1"/>
  <c r="F164" i="1"/>
  <c r="H165" i="1"/>
  <c r="J165" i="1"/>
  <c r="K165" i="1"/>
  <c r="G165" i="1"/>
  <c r="I166" i="1"/>
  <c r="L166" i="1"/>
  <c r="F165" i="1"/>
  <c r="H166" i="1"/>
  <c r="J166" i="1"/>
  <c r="K166" i="1"/>
  <c r="G166" i="1"/>
  <c r="I167" i="1"/>
  <c r="L167" i="1"/>
  <c r="F166" i="1"/>
  <c r="H167" i="1"/>
  <c r="J167" i="1"/>
  <c r="K167" i="1"/>
  <c r="G167" i="1"/>
  <c r="I168" i="1"/>
  <c r="L168" i="1"/>
  <c r="F167" i="1"/>
  <c r="H168" i="1"/>
  <c r="J168" i="1"/>
  <c r="K168" i="1"/>
  <c r="G168" i="1"/>
  <c r="I169" i="1"/>
  <c r="L169" i="1"/>
  <c r="F168" i="1"/>
  <c r="H169" i="1"/>
  <c r="J169" i="1"/>
  <c r="K169" i="1"/>
  <c r="G169" i="1"/>
  <c r="I170" i="1"/>
  <c r="L170" i="1"/>
  <c r="F169" i="1"/>
  <c r="H170" i="1"/>
  <c r="J170" i="1"/>
  <c r="K170" i="1"/>
  <c r="G170" i="1"/>
  <c r="I171" i="1"/>
  <c r="L171" i="1"/>
  <c r="F170" i="1"/>
  <c r="H171" i="1"/>
  <c r="J171" i="1"/>
  <c r="K171" i="1"/>
  <c r="G171" i="1"/>
  <c r="F171" i="1"/>
  <c r="H172" i="1"/>
  <c r="I172" i="1"/>
  <c r="L172" i="1"/>
  <c r="J172" i="1"/>
  <c r="K172" i="1"/>
  <c r="G172" i="1"/>
  <c r="I173" i="1"/>
  <c r="L173" i="1"/>
  <c r="F172" i="1"/>
  <c r="H173" i="1"/>
  <c r="J173" i="1"/>
  <c r="K173" i="1"/>
  <c r="G173" i="1"/>
  <c r="I174" i="1"/>
  <c r="L174" i="1"/>
  <c r="F173" i="1"/>
  <c r="H174" i="1"/>
  <c r="J174" i="1"/>
  <c r="K174" i="1"/>
  <c r="G174" i="1"/>
  <c r="I175" i="1"/>
  <c r="L175" i="1"/>
  <c r="F174" i="1"/>
  <c r="H175" i="1"/>
  <c r="J175" i="1"/>
  <c r="K175" i="1"/>
  <c r="G175" i="1"/>
  <c r="I176" i="1"/>
  <c r="L176" i="1"/>
  <c r="F175" i="1"/>
  <c r="H176" i="1"/>
  <c r="J176" i="1"/>
  <c r="K176" i="1"/>
  <c r="G176" i="1"/>
  <c r="I177" i="1"/>
  <c r="L177" i="1"/>
  <c r="F176" i="1"/>
  <c r="H177" i="1"/>
  <c r="J177" i="1"/>
  <c r="G177" i="1"/>
  <c r="K177" i="1"/>
  <c r="I178" i="1"/>
  <c r="L178" i="1"/>
  <c r="F177" i="1"/>
  <c r="H178" i="1"/>
  <c r="J178" i="1"/>
  <c r="K178" i="1"/>
  <c r="G178" i="1"/>
  <c r="I179" i="1"/>
  <c r="L179" i="1"/>
  <c r="F178" i="1"/>
  <c r="H179" i="1"/>
  <c r="J179" i="1"/>
  <c r="K179" i="1"/>
  <c r="G179" i="1"/>
  <c r="I180" i="1"/>
  <c r="L180" i="1"/>
  <c r="F179" i="1"/>
  <c r="H180" i="1"/>
  <c r="J180" i="1"/>
  <c r="K180" i="1"/>
  <c r="G180" i="1"/>
  <c r="I181" i="1"/>
  <c r="L181" i="1"/>
  <c r="F180" i="1"/>
  <c r="H181" i="1"/>
  <c r="J181" i="1"/>
  <c r="K181" i="1"/>
  <c r="G181" i="1"/>
  <c r="I182" i="1"/>
  <c r="F181" i="1"/>
  <c r="H182" i="1"/>
  <c r="J182" i="1"/>
  <c r="G182" i="1"/>
  <c r="I183" i="1"/>
  <c r="K182" i="1"/>
  <c r="L182" i="1"/>
  <c r="L183" i="1"/>
  <c r="F182" i="1"/>
  <c r="H183" i="1"/>
  <c r="J183" i="1"/>
  <c r="K183" i="1"/>
  <c r="G183" i="1"/>
  <c r="I184" i="1"/>
  <c r="L184" i="1"/>
  <c r="F183" i="1"/>
  <c r="H184" i="1"/>
  <c r="J184" i="1"/>
  <c r="G184" i="1"/>
  <c r="I185" i="1"/>
  <c r="K184" i="1"/>
  <c r="L185" i="1"/>
  <c r="F184" i="1"/>
  <c r="H185" i="1"/>
  <c r="J185" i="1"/>
  <c r="K185" i="1"/>
  <c r="G185" i="1"/>
  <c r="I186" i="1"/>
  <c r="L186" i="1"/>
  <c r="F185" i="1"/>
  <c r="H186" i="1"/>
  <c r="J186" i="1"/>
  <c r="K186" i="1"/>
  <c r="G186" i="1"/>
  <c r="L187" i="1"/>
  <c r="I187" i="1"/>
  <c r="F186" i="1"/>
  <c r="H187" i="1"/>
  <c r="J187" i="1"/>
  <c r="K187" i="1"/>
  <c r="G187" i="1"/>
  <c r="I188" i="1"/>
  <c r="L188" i="1"/>
  <c r="F187" i="1"/>
  <c r="H188" i="1"/>
  <c r="J188" i="1"/>
  <c r="G188" i="1"/>
  <c r="K188" i="1"/>
  <c r="I189" i="1"/>
  <c r="L189" i="1"/>
  <c r="F188" i="1"/>
  <c r="H189" i="1"/>
  <c r="K189" i="1"/>
  <c r="J189" i="1"/>
  <c r="G189" i="1"/>
  <c r="I190" i="1"/>
  <c r="L190" i="1"/>
  <c r="F189" i="1"/>
  <c r="H190" i="1"/>
  <c r="J190" i="1"/>
  <c r="K190" i="1"/>
  <c r="G190" i="1"/>
  <c r="I191" i="1"/>
  <c r="L191" i="1"/>
  <c r="F190" i="1"/>
  <c r="H191" i="1"/>
  <c r="J191" i="1"/>
  <c r="K191" i="1"/>
  <c r="G191" i="1"/>
  <c r="I192" i="1"/>
  <c r="L192" i="1"/>
  <c r="F191" i="1"/>
  <c r="H192" i="1"/>
  <c r="J192" i="1"/>
  <c r="K192" i="1"/>
  <c r="G192" i="1"/>
  <c r="I193" i="1"/>
  <c r="L193" i="1"/>
  <c r="F192" i="1"/>
  <c r="H193" i="1"/>
  <c r="J193" i="1"/>
  <c r="K193" i="1"/>
  <c r="G193" i="1"/>
  <c r="I194" i="1"/>
  <c r="L194" i="1"/>
  <c r="F193" i="1"/>
  <c r="H194" i="1"/>
  <c r="J194" i="1"/>
  <c r="G194" i="1"/>
  <c r="K194" i="1"/>
  <c r="I195" i="1"/>
  <c r="L195" i="1"/>
  <c r="F194" i="1"/>
  <c r="H195" i="1"/>
  <c r="J195" i="1"/>
  <c r="K195" i="1"/>
  <c r="G195" i="1"/>
  <c r="I196" i="1"/>
  <c r="L196" i="1"/>
  <c r="F195" i="1"/>
  <c r="H196" i="1"/>
  <c r="J196" i="1"/>
  <c r="K196" i="1"/>
  <c r="G196" i="1"/>
  <c r="I197" i="1"/>
  <c r="L197" i="1"/>
  <c r="F196" i="1"/>
  <c r="H197" i="1"/>
  <c r="J197" i="1"/>
  <c r="K197" i="1"/>
  <c r="G197" i="1"/>
  <c r="I198" i="1"/>
  <c r="L198" i="1"/>
  <c r="F197" i="1"/>
  <c r="H198" i="1"/>
  <c r="J198" i="1"/>
  <c r="K198" i="1"/>
  <c r="G198" i="1"/>
  <c r="I199" i="1"/>
  <c r="L199" i="1"/>
  <c r="F198" i="1"/>
  <c r="H199" i="1"/>
  <c r="J199" i="1"/>
  <c r="K199" i="1"/>
  <c r="G199" i="1"/>
  <c r="I200" i="1"/>
  <c r="L200" i="1"/>
  <c r="F199" i="1"/>
  <c r="H200" i="1"/>
  <c r="J200" i="1"/>
  <c r="K200" i="1"/>
  <c r="G200" i="1"/>
  <c r="I201" i="1"/>
  <c r="L201" i="1"/>
  <c r="F200" i="1"/>
  <c r="H201" i="1"/>
  <c r="J201" i="1"/>
  <c r="K201" i="1"/>
  <c r="G201" i="1"/>
  <c r="I202" i="1"/>
  <c r="F201" i="1"/>
  <c r="H202" i="1"/>
  <c r="J202" i="1"/>
  <c r="G202" i="1"/>
  <c r="I203" i="1"/>
  <c r="L202" i="1"/>
  <c r="K202" i="1"/>
  <c r="L203" i="1"/>
  <c r="F202" i="1"/>
  <c r="H203" i="1"/>
  <c r="J203" i="1"/>
  <c r="K203" i="1"/>
  <c r="G203" i="1"/>
  <c r="I204" i="1"/>
  <c r="F203" i="1"/>
  <c r="H204" i="1"/>
  <c r="J204" i="1"/>
  <c r="K204" i="1"/>
  <c r="L204" i="1"/>
  <c r="G204" i="1"/>
  <c r="I205" i="1"/>
  <c r="L205" i="1"/>
  <c r="F204" i="1"/>
  <c r="H205" i="1"/>
  <c r="J205" i="1"/>
  <c r="K205" i="1"/>
  <c r="G205" i="1"/>
  <c r="I206" i="1"/>
  <c r="L206" i="1"/>
  <c r="F205" i="1"/>
  <c r="H206" i="1"/>
  <c r="J206" i="1"/>
  <c r="K206" i="1"/>
  <c r="G206" i="1"/>
  <c r="I207" i="1"/>
  <c r="L207" i="1"/>
  <c r="F206" i="1"/>
  <c r="H207" i="1"/>
  <c r="J207" i="1"/>
  <c r="K207" i="1"/>
  <c r="G207" i="1"/>
  <c r="I208" i="1"/>
  <c r="L208" i="1"/>
  <c r="F207" i="1"/>
  <c r="H208" i="1"/>
  <c r="J208" i="1"/>
  <c r="K208" i="1"/>
  <c r="G208" i="1"/>
  <c r="I209" i="1"/>
  <c r="L209" i="1"/>
  <c r="F208" i="1"/>
  <c r="H209" i="1"/>
  <c r="J209" i="1"/>
  <c r="K209" i="1"/>
  <c r="G209" i="1"/>
  <c r="I210" i="1"/>
  <c r="L210" i="1"/>
  <c r="F209" i="1"/>
  <c r="H210" i="1"/>
  <c r="J210" i="1"/>
  <c r="K210" i="1"/>
  <c r="G210" i="1"/>
  <c r="I211" i="1"/>
  <c r="L211" i="1"/>
  <c r="F210" i="1"/>
  <c r="H211" i="1"/>
  <c r="J211" i="1"/>
  <c r="G211" i="1"/>
  <c r="K211" i="1"/>
  <c r="I212" i="1"/>
  <c r="L212" i="1"/>
  <c r="F211" i="1"/>
  <c r="H212" i="1"/>
  <c r="J212" i="1"/>
  <c r="K212" i="1"/>
  <c r="G212" i="1"/>
  <c r="I213" i="1"/>
  <c r="L213" i="1"/>
  <c r="F212" i="1"/>
  <c r="H213" i="1"/>
  <c r="J213" i="1"/>
  <c r="K213" i="1"/>
  <c r="G213" i="1"/>
  <c r="I214" i="1"/>
  <c r="L214" i="1"/>
  <c r="F213" i="1"/>
  <c r="H214" i="1"/>
  <c r="J214" i="1"/>
  <c r="K214" i="1"/>
  <c r="G214" i="1"/>
  <c r="I215" i="1"/>
  <c r="L215" i="1"/>
  <c r="F214" i="1"/>
  <c r="H215" i="1"/>
  <c r="J215" i="1"/>
  <c r="K215" i="1"/>
  <c r="G215" i="1"/>
  <c r="I216" i="1"/>
  <c r="L216" i="1"/>
  <c r="F215" i="1"/>
  <c r="H216" i="1"/>
  <c r="J216" i="1"/>
  <c r="K216" i="1"/>
  <c r="G216" i="1"/>
  <c r="I217" i="1"/>
  <c r="L217" i="1"/>
  <c r="F216" i="1"/>
  <c r="H217" i="1"/>
  <c r="J217" i="1"/>
  <c r="K217" i="1"/>
  <c r="G217" i="1"/>
  <c r="I218" i="1"/>
  <c r="L218" i="1"/>
  <c r="F217" i="1"/>
  <c r="K218" i="1"/>
  <c r="H218" i="1"/>
  <c r="J218" i="1"/>
  <c r="G218" i="1"/>
  <c r="I219" i="1"/>
  <c r="L219" i="1"/>
  <c r="F218" i="1"/>
  <c r="H219" i="1"/>
  <c r="J219" i="1"/>
  <c r="G219" i="1"/>
  <c r="K219" i="1"/>
  <c r="I220" i="1"/>
  <c r="L220" i="1"/>
  <c r="F219" i="1"/>
  <c r="H220" i="1"/>
  <c r="J220" i="1"/>
  <c r="K220" i="1"/>
  <c r="G220" i="1"/>
  <c r="I221" i="1"/>
  <c r="L221" i="1"/>
  <c r="F220" i="1"/>
  <c r="H221" i="1"/>
  <c r="J221" i="1"/>
  <c r="K221" i="1"/>
  <c r="G221" i="1"/>
  <c r="I222" i="1"/>
  <c r="L222" i="1"/>
  <c r="F221" i="1"/>
  <c r="H222" i="1"/>
  <c r="J222" i="1"/>
  <c r="K222" i="1"/>
  <c r="G222" i="1"/>
  <c r="I223" i="1"/>
  <c r="F222" i="1"/>
  <c r="H223" i="1"/>
  <c r="J223" i="1"/>
  <c r="G223" i="1"/>
  <c r="I224" i="1"/>
  <c r="K223" i="1"/>
  <c r="L223" i="1"/>
  <c r="L224" i="1"/>
  <c r="F223" i="1"/>
  <c r="H224" i="1"/>
  <c r="J224" i="1"/>
  <c r="K224" i="1"/>
  <c r="G224" i="1"/>
  <c r="F224" i="1"/>
  <c r="H225" i="1"/>
  <c r="I225" i="1"/>
  <c r="L225" i="1"/>
  <c r="J225" i="1"/>
  <c r="K225" i="1"/>
  <c r="G225" i="1"/>
  <c r="I226" i="1"/>
  <c r="L226" i="1"/>
  <c r="F225" i="1"/>
  <c r="H226" i="1"/>
  <c r="J226" i="1"/>
  <c r="K226" i="1"/>
  <c r="G226" i="1"/>
  <c r="F226" i="1"/>
  <c r="H227" i="1"/>
  <c r="I227" i="1"/>
  <c r="L227" i="1"/>
  <c r="J227" i="1"/>
  <c r="K227" i="1"/>
  <c r="G227" i="1"/>
  <c r="I228" i="1"/>
  <c r="L228" i="1"/>
  <c r="F227" i="1"/>
  <c r="H228" i="1"/>
  <c r="J228" i="1"/>
  <c r="K228" i="1"/>
  <c r="G228" i="1"/>
  <c r="F228" i="1"/>
  <c r="H229" i="1"/>
  <c r="I229" i="1"/>
  <c r="L229" i="1"/>
  <c r="J229" i="1"/>
  <c r="G229" i="1"/>
  <c r="L230" i="1"/>
  <c r="K229" i="1"/>
  <c r="I230" i="1"/>
  <c r="F229" i="1"/>
  <c r="H230" i="1"/>
  <c r="J230" i="1"/>
  <c r="K230" i="1"/>
  <c r="G230" i="1"/>
  <c r="F230" i="1"/>
</calcChain>
</file>

<file path=xl/sharedStrings.xml><?xml version="1.0" encoding="utf-8"?>
<sst xmlns="http://schemas.openxmlformats.org/spreadsheetml/2006/main" count="31" uniqueCount="29">
  <si>
    <t>v0=</t>
  </si>
  <si>
    <r>
      <t>ms</t>
    </r>
    <r>
      <rPr>
        <vertAlign val="superscript"/>
        <sz val="11"/>
        <color indexed="8"/>
        <rFont val="Calibri"/>
        <family val="2"/>
        <charset val="238"/>
      </rPr>
      <t>-1</t>
    </r>
  </si>
  <si>
    <t>kut=</t>
  </si>
  <si>
    <t>°</t>
  </si>
  <si>
    <t>v0x=</t>
  </si>
  <si>
    <t>v0y=</t>
  </si>
  <si>
    <t>m=</t>
  </si>
  <si>
    <t>kg</t>
  </si>
  <si>
    <t>A=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</si>
  <si>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</si>
  <si>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C=</t>
  </si>
  <si>
    <t>rad</t>
  </si>
  <si>
    <t>ro=</t>
  </si>
  <si>
    <r>
      <t>kgm</t>
    </r>
    <r>
      <rPr>
        <vertAlign val="superscript"/>
        <sz val="11"/>
        <color indexed="8"/>
        <rFont val="Calibri"/>
        <family val="2"/>
        <charset val="238"/>
      </rPr>
      <t>-3</t>
    </r>
  </si>
  <si>
    <t>D=</t>
  </si>
  <si>
    <r>
      <t>kgm</t>
    </r>
    <r>
      <rPr>
        <vertAlign val="superscript"/>
        <sz val="11"/>
        <color indexed="8"/>
        <rFont val="Calibri"/>
        <family val="2"/>
        <charset val="238"/>
      </rPr>
      <t>-1</t>
    </r>
  </si>
  <si>
    <t>g=</t>
  </si>
  <si>
    <r>
      <t>ms</t>
    </r>
    <r>
      <rPr>
        <vertAlign val="superscript"/>
        <sz val="11"/>
        <color indexed="8"/>
        <rFont val="Calibri"/>
        <family val="2"/>
        <charset val="238"/>
      </rPr>
      <t>-2</t>
    </r>
  </si>
  <si>
    <t>t / s</t>
  </si>
  <si>
    <t>dt=</t>
  </si>
  <si>
    <t>s</t>
  </si>
  <si>
    <t>x / m</t>
  </si>
  <si>
    <t>y / m</t>
  </si>
  <si>
    <r>
      <t>a</t>
    </r>
    <r>
      <rPr>
        <b/>
        <vertAlign val="subscript"/>
        <sz val="11"/>
        <rFont val="Calibri"/>
        <family val="2"/>
        <charset val="238"/>
      </rPr>
      <t>x</t>
    </r>
    <r>
      <rPr>
        <b/>
        <sz val="11"/>
        <rFont val="Calibri"/>
        <family val="2"/>
        <charset val="238"/>
      </rPr>
      <t xml:space="preserve"> / ms</t>
    </r>
    <r>
      <rPr>
        <b/>
        <vertAlign val="superscript"/>
        <sz val="11"/>
        <rFont val="Calibri"/>
        <family val="2"/>
        <charset val="238"/>
      </rPr>
      <t>-2</t>
    </r>
  </si>
  <si>
    <r>
      <t>a</t>
    </r>
    <r>
      <rPr>
        <b/>
        <vertAlign val="subscript"/>
        <sz val="11"/>
        <rFont val="Calibri"/>
        <family val="2"/>
        <charset val="238"/>
      </rPr>
      <t>y</t>
    </r>
    <r>
      <rPr>
        <b/>
        <sz val="11"/>
        <rFont val="Calibri"/>
        <family val="2"/>
        <charset val="238"/>
      </rPr>
      <t xml:space="preserve"> / ms</t>
    </r>
    <r>
      <rPr>
        <b/>
        <vertAlign val="superscript"/>
        <sz val="11"/>
        <rFont val="Calibri"/>
        <family val="2"/>
        <charset val="238"/>
      </rPr>
      <t>-2</t>
    </r>
  </si>
  <si>
    <r>
      <t>v</t>
    </r>
    <r>
      <rPr>
        <b/>
        <vertAlign val="subscript"/>
        <sz val="11"/>
        <rFont val="Calibri"/>
        <family val="2"/>
        <charset val="238"/>
      </rPr>
      <t>x</t>
    </r>
    <r>
      <rPr>
        <b/>
        <sz val="11"/>
        <rFont val="Calibri"/>
        <family val="2"/>
        <charset val="238"/>
      </rPr>
      <t xml:space="preserve"> / ms</t>
    </r>
    <r>
      <rPr>
        <b/>
        <vertAlign val="superscript"/>
        <sz val="11"/>
        <rFont val="Calibri"/>
        <family val="2"/>
        <charset val="238"/>
      </rPr>
      <t>-1</t>
    </r>
  </si>
  <si>
    <r>
      <t>v</t>
    </r>
    <r>
      <rPr>
        <b/>
        <vertAlign val="subscript"/>
        <sz val="11"/>
        <rFont val="Calibri"/>
        <family val="2"/>
        <charset val="238"/>
      </rPr>
      <t>y</t>
    </r>
    <r>
      <rPr>
        <b/>
        <sz val="11"/>
        <rFont val="Calibri"/>
        <family val="2"/>
        <charset val="238"/>
      </rPr>
      <t xml:space="preserve"> / ms</t>
    </r>
    <r>
      <rPr>
        <b/>
        <vertAlign val="superscript"/>
        <sz val="11"/>
        <rFont val="Calibri"/>
        <family val="2"/>
        <charset val="238"/>
      </rPr>
      <t>-1</t>
    </r>
  </si>
  <si>
    <r>
      <t>v / ms</t>
    </r>
    <r>
      <rPr>
        <b/>
        <vertAlign val="superscript"/>
        <sz val="11"/>
        <rFont val="Calibri"/>
        <family val="2"/>
        <charset val="238"/>
      </rPr>
      <t>-1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</si>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</sst>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bscript"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5" fillId="0" borderId="0" xfId="0" applyFont="1" applyBorder="1"/>
    <xf numFmtId="2" fontId="5" fillId="0" borderId="0" xfId="0" applyNumberFormat="1" applyFont="1" applyBorder="1"/>
    <xf numFmtId="0" fontId="6" fillId="0" borderId="0" xfId="0" applyFont="1"/>
    <xf numFmtId="2" fontId="7" fillId="0" borderId="0" xfId="0" applyNumberFormat="1" applyFont="1" applyBorder="1"/>
    <xf numFmtId="0" fontId="7" fillId="0" borderId="0" xfId="0" applyFont="1" applyBorder="1"/>
    <xf numFmtId="0" fontId="8" fillId="0" borderId="0" xfId="0" applyFont="1" applyAlignment="1">
      <alignment horizontal="right"/>
    </xf>
    <xf numFmtId="2" fontId="7" fillId="0" borderId="0" xfId="0" applyNumberFormat="1" applyFont="1"/>
    <xf numFmtId="2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2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0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r-HR" sz="1100"/>
              <a:t>Putanja</a:t>
            </a:r>
            <a:endParaRPr lang="en-US" sz="1100"/>
          </a:p>
        </c:rich>
      </c:tx>
      <c:layout>
        <c:manualLayout>
          <c:xMode val="edge"/>
          <c:yMode val="edge"/>
          <c:x val="0.4518755604427252"/>
          <c:y val="6.254842579066757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Sheet1!$L$1</c:f>
              <c:strCache>
                <c:ptCount val="1"/>
                <c:pt idx="0">
                  <c:v>y / m</c:v>
                </c:pt>
              </c:strCache>
            </c:strRef>
          </c:tx>
          <c:marker>
            <c:symbol val="none"/>
          </c:marker>
          <c:xVal>
            <c:numRef>
              <c:f>Sheet1!$K$2:$K$232</c:f>
              <c:numCache>
                <c:formatCode>0.0</c:formatCode>
                <c:ptCount val="231"/>
                <c:pt idx="0">
                  <c:v>0</c:v>
                </c:pt>
                <c:pt idx="1">
                  <c:v>0.38779988290670464</c:v>
                </c:pt>
                <c:pt idx="2">
                  <c:v>0.77553015549326287</c:v>
                </c:pt>
                <c:pt idx="3">
                  <c:v>1.1631908916171358</c:v>
                </c:pt>
                <c:pt idx="4">
                  <c:v>1.5507821647046751</c:v>
                </c:pt>
                <c:pt idx="5">
                  <c:v>1.9383040477507592</c:v>
                </c:pt>
                <c:pt idx="6">
                  <c:v>2.3257566133184322</c:v>
                </c:pt>
                <c:pt idx="7">
                  <c:v>2.7131399335385464</c:v>
                </c:pt>
                <c:pt idx="8">
                  <c:v>3.100454080109408</c:v>
                </c:pt>
                <c:pt idx="9">
                  <c:v>3.4876991242964266</c:v>
                </c:pt>
                <c:pt idx="10">
                  <c:v>3.8748751369317671</c:v>
                </c:pt>
                <c:pt idx="11">
                  <c:v>4.2619821884140068</c:v>
                </c:pt>
                <c:pt idx="12">
                  <c:v>4.6490203487077935</c:v>
                </c:pt>
                <c:pt idx="13">
                  <c:v>5.0359896873435117</c:v>
                </c:pt>
                <c:pt idx="14">
                  <c:v>5.4228902734169466</c:v>
                </c:pt>
                <c:pt idx="15">
                  <c:v>5.8097221755889574</c:v>
                </c:pt>
                <c:pt idx="16">
                  <c:v>6.1964854620851506</c:v>
                </c:pt>
                <c:pt idx="17">
                  <c:v>6.5831802006955593</c:v>
                </c:pt>
                <c:pt idx="18">
                  <c:v>6.9698064587743236</c:v>
                </c:pt>
                <c:pt idx="19">
                  <c:v>7.3563643032393813</c:v>
                </c:pt>
                <c:pt idx="20">
                  <c:v>7.7428538005721537</c:v>
                </c:pt>
                <c:pt idx="21">
                  <c:v>8.1292750168172443</c:v>
                </c:pt>
                <c:pt idx="22">
                  <c:v>8.5156280175821344</c:v>
                </c:pt>
                <c:pt idx="23">
                  <c:v>8.901912868036888</c:v>
                </c:pt>
                <c:pt idx="24">
                  <c:v>9.2881296329138596</c:v>
                </c:pt>
                <c:pt idx="25">
                  <c:v>9.6742783765074059</c:v>
                </c:pt>
                <c:pt idx="26">
                  <c:v>10.060359162673599</c:v>
                </c:pt>
                <c:pt idx="27">
                  <c:v>10.446372054829951</c:v>
                </c:pt>
                <c:pt idx="28">
                  <c:v>10.832317115955135</c:v>
                </c:pt>
                <c:pt idx="29">
                  <c:v>11.218194408588721</c:v>
                </c:pt>
                <c:pt idx="30">
                  <c:v>11.604003994830904</c:v>
                </c:pt>
                <c:pt idx="31">
                  <c:v>11.989745936342247</c:v>
                </c:pt>
                <c:pt idx="32">
                  <c:v>12.375420294343423</c:v>
                </c:pt>
                <c:pt idx="33">
                  <c:v>12.761027129614963</c:v>
                </c:pt>
                <c:pt idx="34">
                  <c:v>13.146566502497013</c:v>
                </c:pt>
                <c:pt idx="35">
                  <c:v>13.532038472889088</c:v>
                </c:pt>
                <c:pt idx="36">
                  <c:v>13.917443100249839</c:v>
                </c:pt>
                <c:pt idx="37">
                  <c:v>14.302780443596822</c:v>
                </c:pt>
                <c:pt idx="38">
                  <c:v>14.688050561506268</c:v>
                </c:pt>
                <c:pt idx="39">
                  <c:v>15.073253512112863</c:v>
                </c:pt>
                <c:pt idx="40">
                  <c:v>15.458389353109537</c:v>
                </c:pt>
                <c:pt idx="41">
                  <c:v>15.843458141747245</c:v>
                </c:pt>
                <c:pt idx="42">
                  <c:v>16.228459934834767</c:v>
                </c:pt>
                <c:pt idx="43">
                  <c:v>16.613394788738507</c:v>
                </c:pt>
                <c:pt idx="44">
                  <c:v>16.9982627593823</c:v>
                </c:pt>
                <c:pt idx="45">
                  <c:v>17.383063902247219</c:v>
                </c:pt>
                <c:pt idx="46">
                  <c:v>17.767798272371397</c:v>
                </c:pt>
                <c:pt idx="47">
                  <c:v>18.152465924349844</c:v>
                </c:pt>
                <c:pt idx="48">
                  <c:v>18.537066912334279</c:v>
                </c:pt>
                <c:pt idx="49">
                  <c:v>18.921601290032957</c:v>
                </c:pt>
                <c:pt idx="50">
                  <c:v>19.306069110710517</c:v>
                </c:pt>
                <c:pt idx="51">
                  <c:v>19.690470427187819</c:v>
                </c:pt>
                <c:pt idx="52">
                  <c:v>20.074805291841805</c:v>
                </c:pt>
                <c:pt idx="53">
                  <c:v>20.459073756605342</c:v>
                </c:pt>
                <c:pt idx="54">
                  <c:v>20.843275872967101</c:v>
                </c:pt>
                <c:pt idx="55">
                  <c:v>21.227411691971412</c:v>
                </c:pt>
                <c:pt idx="56">
                  <c:v>21.611481264218146</c:v>
                </c:pt>
                <c:pt idx="57">
                  <c:v>21.995484639862596</c:v>
                </c:pt>
                <c:pt idx="58">
                  <c:v>22.37942186861536</c:v>
                </c:pt>
                <c:pt idx="59">
                  <c:v>22.763292999742241</c:v>
                </c:pt>
                <c:pt idx="60">
                  <c:v>23.147098082064144</c:v>
                </c:pt>
                <c:pt idx="61">
                  <c:v>23.530837163956978</c:v>
                </c:pt>
                <c:pt idx="62">
                  <c:v>23.914510293351576</c:v>
                </c:pt>
                <c:pt idx="63">
                  <c:v>24.298117517733605</c:v>
                </c:pt>
                <c:pt idx="64">
                  <c:v>24.681658884143506</c:v>
                </c:pt>
                <c:pt idx="65">
                  <c:v>25.065134439176404</c:v>
                </c:pt>
                <c:pt idx="66">
                  <c:v>25.448544228982072</c:v>
                </c:pt>
                <c:pt idx="67">
                  <c:v>25.831888299264854</c:v>
                </c:pt>
                <c:pt idx="68">
                  <c:v>26.215166695283632</c:v>
                </c:pt>
                <c:pt idx="69">
                  <c:v>26.598379461851774</c:v>
                </c:pt>
                <c:pt idx="70">
                  <c:v>26.981526643337105</c:v>
                </c:pt>
                <c:pt idx="71">
                  <c:v>27.36460828366188</c:v>
                </c:pt>
                <c:pt idx="72">
                  <c:v>27.74762442630276</c:v>
                </c:pt>
                <c:pt idx="73">
                  <c:v>28.130575114290799</c:v>
                </c:pt>
                <c:pt idx="74">
                  <c:v>28.513460390211435</c:v>
                </c:pt>
                <c:pt idx="75">
                  <c:v>28.896280296204491</c:v>
                </c:pt>
                <c:pt idx="76">
                  <c:v>29.279034873964182</c:v>
                </c:pt>
                <c:pt idx="77">
                  <c:v>29.661724164739127</c:v>
                </c:pt>
                <c:pt idx="78">
                  <c:v>30.044348209332373</c:v>
                </c:pt>
                <c:pt idx="79">
                  <c:v>30.42690704810142</c:v>
                </c:pt>
                <c:pt idx="80">
                  <c:v>30.809400720958255</c:v>
                </c:pt>
                <c:pt idx="81">
                  <c:v>31.1918292673694</c:v>
                </c:pt>
                <c:pt idx="82">
                  <c:v>31.574192726355957</c:v>
                </c:pt>
                <c:pt idx="83">
                  <c:v>31.956491136493664</c:v>
                </c:pt>
                <c:pt idx="84">
                  <c:v>32.338724535912959</c:v>
                </c:pt>
                <c:pt idx="85">
                  <c:v>32.720892962299054</c:v>
                </c:pt>
                <c:pt idx="86">
                  <c:v>33.102996452892015</c:v>
                </c:pt>
                <c:pt idx="87">
                  <c:v>33.485035044486843</c:v>
                </c:pt>
                <c:pt idx="88">
                  <c:v>33.867008773433568</c:v>
                </c:pt>
                <c:pt idx="89">
                  <c:v>34.248917675637365</c:v>
                </c:pt>
                <c:pt idx="90">
                  <c:v>34.630761786558637</c:v>
                </c:pt>
                <c:pt idx="91">
                  <c:v>35.012541141213148</c:v>
                </c:pt>
                <c:pt idx="92">
                  <c:v>35.394255774172144</c:v>
                </c:pt>
                <c:pt idx="93">
                  <c:v>35.775905719562481</c:v>
                </c:pt>
                <c:pt idx="94">
                  <c:v>36.157491011066767</c:v>
                </c:pt>
                <c:pt idx="95">
                  <c:v>36.539011681923519</c:v>
                </c:pt>
                <c:pt idx="96">
                  <c:v>36.920467764927288</c:v>
                </c:pt>
                <c:pt idx="97">
                  <c:v>37.301859292428851</c:v>
                </c:pt>
                <c:pt idx="98">
                  <c:v>37.683186296335364</c:v>
                </c:pt>
                <c:pt idx="99">
                  <c:v>38.064448808110555</c:v>
                </c:pt>
                <c:pt idx="100">
                  <c:v>38.445646858774879</c:v>
                </c:pt>
                <c:pt idx="101">
                  <c:v>38.826780478905746</c:v>
                </c:pt>
                <c:pt idx="102">
                  <c:v>39.207849698637709</c:v>
                </c:pt>
                <c:pt idx="103">
                  <c:v>39.588854547662663</c:v>
                </c:pt>
                <c:pt idx="104">
                  <c:v>39.969795055230065</c:v>
                </c:pt>
                <c:pt idx="105">
                  <c:v>40.350671250147172</c:v>
                </c:pt>
                <c:pt idx="106">
                  <c:v>40.731483160779263</c:v>
                </c:pt>
                <c:pt idx="107">
                  <c:v>41.112230815049877</c:v>
                </c:pt>
                <c:pt idx="108">
                  <c:v>41.492914240441067</c:v>
                </c:pt>
                <c:pt idx="109">
                  <c:v>41.87353346399366</c:v>
                </c:pt>
                <c:pt idx="110">
                  <c:v>42.254088512307504</c:v>
                </c:pt>
                <c:pt idx="111">
                  <c:v>42.634579411541758</c:v>
                </c:pt>
                <c:pt idx="112">
                  <c:v>43.015006187415167</c:v>
                </c:pt>
                <c:pt idx="113">
                  <c:v>43.395368865206351</c:v>
                </c:pt>
                <c:pt idx="114">
                  <c:v>43.77566746975409</c:v>
                </c:pt>
                <c:pt idx="115">
                  <c:v>44.15590202545765</c:v>
                </c:pt>
                <c:pt idx="116">
                  <c:v>44.536072556277084</c:v>
                </c:pt>
                <c:pt idx="117">
                  <c:v>44.916179085733546</c:v>
                </c:pt>
                <c:pt idx="118">
                  <c:v>45.296221636909628</c:v>
                </c:pt>
                <c:pt idx="119">
                  <c:v>45.676200232449695</c:v>
                </c:pt>
                <c:pt idx="120">
                  <c:v>46.056114894560231</c:v>
                </c:pt>
                <c:pt idx="121">
                  <c:v>46.435965645010185</c:v>
                </c:pt>
                <c:pt idx="122">
                  <c:v>46.81575250513135</c:v>
                </c:pt>
                <c:pt idx="123">
                  <c:v>47.195475495818712</c:v>
                </c:pt>
                <c:pt idx="124">
                  <c:v>47.575134637530837</c:v>
                </c:pt>
                <c:pt idx="125">
                  <c:v>47.95472995029025</c:v>
                </c:pt>
                <c:pt idx="126">
                  <c:v>48.334261453683844</c:v>
                </c:pt>
                <c:pt idx="127">
                  <c:v>48.71372916686326</c:v>
                </c:pt>
                <c:pt idx="128">
                  <c:v>49.093133108545317</c:v>
                </c:pt>
                <c:pt idx="129">
                  <c:v>49.472473297012414</c:v>
                </c:pt>
                <c:pt idx="130">
                  <c:v>49.851749750112965</c:v>
                </c:pt>
                <c:pt idx="131">
                  <c:v>50.230962485261834</c:v>
                </c:pt>
                <c:pt idx="132">
                  <c:v>50.610111519440771</c:v>
                </c:pt>
                <c:pt idx="133">
                  <c:v>50.989196869198871</c:v>
                </c:pt>
                <c:pt idx="134">
                  <c:v>51.368218550653026</c:v>
                </c:pt>
                <c:pt idx="135">
                  <c:v>51.747176579488389</c:v>
                </c:pt>
                <c:pt idx="136">
                  <c:v>52.126070970958864</c:v>
                </c:pt>
                <c:pt idx="137">
                  <c:v>52.504901739887565</c:v>
                </c:pt>
                <c:pt idx="138">
                  <c:v>52.883668900667331</c:v>
                </c:pt>
                <c:pt idx="139">
                  <c:v>53.262372467261208</c:v>
                </c:pt>
                <c:pt idx="140">
                  <c:v>53.641012453202968</c:v>
                </c:pt>
                <c:pt idx="141">
                  <c:v>54.01958887159762</c:v>
                </c:pt>
                <c:pt idx="142">
                  <c:v>54.398101735121926</c:v>
                </c:pt>
                <c:pt idx="143">
                  <c:v>54.77655105602495</c:v>
                </c:pt>
                <c:pt idx="144">
                  <c:v>55.154936846128571</c:v>
                </c:pt>
                <c:pt idx="145">
                  <c:v>55.533259116828063</c:v>
                </c:pt>
                <c:pt idx="146">
                  <c:v>55.911517879092614</c:v>
                </c:pt>
                <c:pt idx="147">
                  <c:v>56.289713143465924</c:v>
                </c:pt>
                <c:pt idx="148">
                  <c:v>56.667844920066763</c:v>
                </c:pt>
                <c:pt idx="149">
                  <c:v>57.045913218589533</c:v>
                </c:pt>
                <c:pt idx="150">
                  <c:v>57.423918048304884</c:v>
                </c:pt>
                <c:pt idx="151">
                  <c:v>57.801859418060296</c:v>
                </c:pt>
                <c:pt idx="152">
                  <c:v>58.179737336280674</c:v>
                </c:pt>
                <c:pt idx="153">
                  <c:v>58.557551810968967</c:v>
                </c:pt>
                <c:pt idx="154">
                  <c:v>58.935302849706801</c:v>
                </c:pt>
                <c:pt idx="155">
                  <c:v>59.312990459655076</c:v>
                </c:pt>
                <c:pt idx="156">
                  <c:v>59.690614647554632</c:v>
                </c:pt>
                <c:pt idx="157">
                  <c:v>60.068175419726856</c:v>
                </c:pt>
                <c:pt idx="158">
                  <c:v>60.445672782074375</c:v>
                </c:pt>
                <c:pt idx="159">
                  <c:v>60.82310674008167</c:v>
                </c:pt>
                <c:pt idx="160">
                  <c:v>61.20047729881577</c:v>
                </c:pt>
                <c:pt idx="161">
                  <c:v>61.577784462926921</c:v>
                </c:pt>
                <c:pt idx="162">
                  <c:v>61.955028236649262</c:v>
                </c:pt>
                <c:pt idx="163">
                  <c:v>62.332208623801513</c:v>
                </c:pt>
                <c:pt idx="164">
                  <c:v>62.709325627787678</c:v>
                </c:pt>
                <c:pt idx="165">
                  <c:v>63.086379251597734</c:v>
                </c:pt>
                <c:pt idx="166">
                  <c:v>63.463369497808358</c:v>
                </c:pt>
                <c:pt idx="167">
                  <c:v>63.840296368583644</c:v>
                </c:pt>
                <c:pt idx="168">
                  <c:v>64.217159865675825</c:v>
                </c:pt>
                <c:pt idx="169">
                  <c:v>64.593959990425986</c:v>
                </c:pt>
                <c:pt idx="170">
                  <c:v>64.970696743764861</c:v>
                </c:pt>
                <c:pt idx="171">
                  <c:v>65.347370126213519</c:v>
                </c:pt>
                <c:pt idx="172">
                  <c:v>65.723980137884155</c:v>
                </c:pt>
                <c:pt idx="173">
                  <c:v>66.100526778480855</c:v>
                </c:pt>
                <c:pt idx="174">
                  <c:v>66.47701004730034</c:v>
                </c:pt>
                <c:pt idx="175">
                  <c:v>66.853429943232769</c:v>
                </c:pt>
                <c:pt idx="176">
                  <c:v>67.229786464762526</c:v>
                </c:pt>
                <c:pt idx="177">
                  <c:v>67.606079609968987</c:v>
                </c:pt>
                <c:pt idx="178">
                  <c:v>67.98230937652734</c:v>
                </c:pt>
                <c:pt idx="179">
                  <c:v>68.358475761709386</c:v>
                </c:pt>
                <c:pt idx="180">
                  <c:v>68.734578762384345</c:v>
                </c:pt>
                <c:pt idx="181">
                  <c:v>69.110618375019698</c:v>
                </c:pt>
                <c:pt idx="182">
                  <c:v>69.486594595681979</c:v>
                </c:pt>
                <c:pt idx="183">
                  <c:v>69.862507420037645</c:v>
                </c:pt>
                <c:pt idx="184">
                  <c:v>70.238356843353898</c:v>
                </c:pt>
                <c:pt idx="185">
                  <c:v>70.614142860499527</c:v>
                </c:pt>
                <c:pt idx="186">
                  <c:v>70.989865465945783</c:v>
                </c:pt>
                <c:pt idx="187">
                  <c:v>71.365524653767224</c:v>
                </c:pt>
                <c:pt idx="188">
                  <c:v>71.741120417642591</c:v>
                </c:pt>
                <c:pt idx="189">
                  <c:v>72.116652750855692</c:v>
                </c:pt>
                <c:pt idx="190">
                  <c:v>72.492121646296241</c:v>
                </c:pt>
                <c:pt idx="191">
                  <c:v>72.867527096460805</c:v>
                </c:pt>
                <c:pt idx="192">
                  <c:v>73.242869093453663</c:v>
                </c:pt>
                <c:pt idx="193">
                  <c:v>73.618147628987714</c:v>
                </c:pt>
                <c:pt idx="194">
                  <c:v>73.993362694385397</c:v>
                </c:pt>
                <c:pt idx="195">
                  <c:v>74.368514280579561</c:v>
                </c:pt>
                <c:pt idx="196">
                  <c:v>74.743602378114446</c:v>
                </c:pt>
                <c:pt idx="197">
                  <c:v>75.118626977146576</c:v>
                </c:pt>
                <c:pt idx="198">
                  <c:v>75.493588067445685</c:v>
                </c:pt>
                <c:pt idx="199">
                  <c:v>75.868485638395669</c:v>
                </c:pt>
                <c:pt idx="200">
                  <c:v>76.243319678995547</c:v>
                </c:pt>
                <c:pt idx="201">
                  <c:v>76.618090177860367</c:v>
                </c:pt>
                <c:pt idx="202">
                  <c:v>76.992797123222218</c:v>
                </c:pt>
                <c:pt idx="203">
                  <c:v>77.367440502931132</c:v>
                </c:pt>
                <c:pt idx="204">
                  <c:v>77.742020304456119</c:v>
                </c:pt>
                <c:pt idx="205">
                  <c:v>78.116536514886093</c:v>
                </c:pt>
                <c:pt idx="206">
                  <c:v>78.490989120930863</c:v>
                </c:pt>
                <c:pt idx="207">
                  <c:v>78.86537810892213</c:v>
                </c:pt>
                <c:pt idx="208">
                  <c:v>79.239703464814482</c:v>
                </c:pt>
                <c:pt idx="209">
                  <c:v>79.613965174186376</c:v>
                </c:pt>
                <c:pt idx="210">
                  <c:v>79.988163222241141</c:v>
                </c:pt>
                <c:pt idx="211">
                  <c:v>80.362297593808009</c:v>
                </c:pt>
                <c:pt idx="212">
                  <c:v>80.736368273343103</c:v>
                </c:pt>
                <c:pt idx="213">
                  <c:v>81.110375244930466</c:v>
                </c:pt>
                <c:pt idx="214">
                  <c:v>81.484318492283109</c:v>
                </c:pt>
                <c:pt idx="215">
                  <c:v>81.858197998744004</c:v>
                </c:pt>
                <c:pt idx="216">
                  <c:v>82.232013747287141</c:v>
                </c:pt>
                <c:pt idx="217">
                  <c:v>82.605765720518562</c:v>
                </c:pt>
                <c:pt idx="218">
                  <c:v>82.979453900677413</c:v>
                </c:pt>
                <c:pt idx="219">
                  <c:v>83.353078269636995</c:v>
                </c:pt>
                <c:pt idx="220">
                  <c:v>83.726638808905804</c:v>
                </c:pt>
                <c:pt idx="221">
                  <c:v>84.100135499628621</c:v>
                </c:pt>
                <c:pt idx="222">
                  <c:v>84.473568322587553</c:v>
                </c:pt>
                <c:pt idx="223">
                  <c:v>84.846937258203127</c:v>
                </c:pt>
                <c:pt idx="224">
                  <c:v>85.220242286535324</c:v>
                </c:pt>
                <c:pt idx="225">
                  <c:v>85.593483387284707</c:v>
                </c:pt>
                <c:pt idx="226">
                  <c:v>85.96666053979348</c:v>
                </c:pt>
                <c:pt idx="227">
                  <c:v>86.339773723046591</c:v>
                </c:pt>
                <c:pt idx="228">
                  <c:v>86.712822915672803</c:v>
                </c:pt>
              </c:numCache>
            </c:numRef>
          </c:xVal>
          <c:yVal>
            <c:numRef>
              <c:f>Sheet1!$L$2:$L$232</c:f>
              <c:numCache>
                <c:formatCode>0.0</c:formatCode>
                <c:ptCount val="231"/>
                <c:pt idx="0" formatCode="0.00">
                  <c:v>0</c:v>
                </c:pt>
                <c:pt idx="1">
                  <c:v>0.11807182247065548</c:v>
                </c:pt>
                <c:pt idx="2">
                  <c:v>0.2351414509368091</c:v>
                </c:pt>
                <c:pt idx="3">
                  <c:v>0.35120908382064964</c:v>
                </c:pt>
                <c:pt idx="4">
                  <c:v>0.46627491907307961</c:v>
                </c:pt>
                <c:pt idx="5">
                  <c:v>0.58033915417675819</c:v>
                </c:pt>
                <c:pt idx="6">
                  <c:v>0.69340198614915005</c:v>
                </c:pt>
                <c:pt idx="7">
                  <c:v>0.80546361154558044</c:v>
                </c:pt>
                <c:pt idx="8">
                  <c:v>0.91652422646229592</c:v>
                </c:pt>
                <c:pt idx="9">
                  <c:v>1.0265840265395314</c:v>
                </c:pt>
                <c:pt idx="10">
                  <c:v>1.135643206964583</c:v>
                </c:pt>
                <c:pt idx="11">
                  <c:v>1.2437019624748868</c:v>
                </c:pt>
                <c:pt idx="12">
                  <c:v>1.3507604873611041</c:v>
                </c:pt>
                <c:pt idx="13">
                  <c:v>1.4568189754702114</c:v>
                </c:pt>
                <c:pt idx="14">
                  <c:v>1.5618776202085973</c:v>
                </c:pt>
                <c:pt idx="15">
                  <c:v>1.6659366145451646</c:v>
                </c:pt>
                <c:pt idx="16">
                  <c:v>1.7689961510144387</c:v>
                </c:pt>
                <c:pt idx="17">
                  <c:v>1.8710564217196812</c:v>
                </c:pt>
                <c:pt idx="18">
                  <c:v>1.9721176183360098</c:v>
                </c:pt>
                <c:pt idx="19">
                  <c:v>2.072179932113523</c:v>
                </c:pt>
                <c:pt idx="20">
                  <c:v>2.1712435538804318</c:v>
                </c:pt>
                <c:pt idx="21">
                  <c:v>2.2693086740461954</c:v>
                </c:pt>
                <c:pt idx="22">
                  <c:v>2.3663754826046643</c:v>
                </c:pt>
                <c:pt idx="23">
                  <c:v>2.462444169137227</c:v>
                </c:pt>
                <c:pt idx="24">
                  <c:v>2.5575149228159639</c:v>
                </c:pt>
                <c:pt idx="25">
                  <c:v>2.6515879324068061</c:v>
                </c:pt>
                <c:pt idx="26">
                  <c:v>2.7446633862726983</c:v>
                </c:pt>
                <c:pt idx="27">
                  <c:v>2.8367414723767692</c:v>
                </c:pt>
                <c:pt idx="28">
                  <c:v>2.927822378285506</c:v>
                </c:pt>
                <c:pt idx="29">
                  <c:v>3.017906291171935</c:v>
                </c:pt>
                <c:pt idx="30">
                  <c:v>3.106993397818806</c:v>
                </c:pt>
                <c:pt idx="31">
                  <c:v>3.1950838846217833</c:v>
                </c:pt>
                <c:pt idx="32">
                  <c:v>3.2821779375926412</c:v>
                </c:pt>
                <c:pt idx="33">
                  <c:v>3.368275742362465</c:v>
                </c:pt>
                <c:pt idx="34">
                  <c:v>3.4533774841848563</c:v>
                </c:pt>
                <c:pt idx="35">
                  <c:v>3.537483347939145</c:v>
                </c:pt>
                <c:pt idx="36">
                  <c:v>3.6205935181336035</c:v>
                </c:pt>
                <c:pt idx="37">
                  <c:v>3.7027081789086682</c:v>
                </c:pt>
                <c:pt idx="38">
                  <c:v>3.7838275140401656</c:v>
                </c:pt>
                <c:pt idx="39">
                  <c:v>3.863951706942542</c:v>
                </c:pt>
                <c:pt idx="40">
                  <c:v>3.9430809406720981</c:v>
                </c:pt>
                <c:pt idx="41">
                  <c:v>4.0212153979302299</c:v>
                </c:pt>
                <c:pt idx="42">
                  <c:v>4.098355261066672</c:v>
                </c:pt>
                <c:pt idx="43">
                  <c:v>4.1745007120827466</c:v>
                </c:pt>
                <c:pt idx="44">
                  <c:v>4.2496519326346194</c:v>
                </c:pt>
                <c:pt idx="45">
                  <c:v>4.3238091040365534</c:v>
                </c:pt>
                <c:pt idx="46">
                  <c:v>4.3969724072641752</c:v>
                </c:pt>
                <c:pt idx="47">
                  <c:v>4.4691420229577385</c:v>
                </c:pt>
                <c:pt idx="48">
                  <c:v>4.5403181314253978</c:v>
                </c:pt>
                <c:pt idx="49">
                  <c:v>4.610500912646482</c:v>
                </c:pt>
                <c:pt idx="50">
                  <c:v>4.6796905462747729</c:v>
                </c:pt>
                <c:pt idx="51">
                  <c:v>4.7478872116417916</c:v>
                </c:pt>
                <c:pt idx="52">
                  <c:v>4.8150910877600825</c:v>
                </c:pt>
                <c:pt idx="53">
                  <c:v>4.8813023533265065</c:v>
                </c:pt>
                <c:pt idx="54">
                  <c:v>4.9465211867255361</c:v>
                </c:pt>
                <c:pt idx="55">
                  <c:v>5.010747766032555</c:v>
                </c:pt>
                <c:pt idx="56">
                  <c:v>5.0739822690171588</c:v>
                </c:pt>
                <c:pt idx="57">
                  <c:v>5.1362248731464648</c:v>
                </c:pt>
                <c:pt idx="58">
                  <c:v>5.1974757555884183</c:v>
                </c:pt>
                <c:pt idx="59">
                  <c:v>5.2577350932151097</c:v>
                </c:pt>
                <c:pt idx="60">
                  <c:v>5.3170030626060889</c:v>
                </c:pt>
                <c:pt idx="61">
                  <c:v>5.3752798400516877</c:v>
                </c:pt>
                <c:pt idx="62">
                  <c:v>5.4325656015563428</c:v>
                </c:pt>
                <c:pt idx="63">
                  <c:v>5.4888605228419234</c:v>
                </c:pt>
                <c:pt idx="64">
                  <c:v>5.5441647793510596</c:v>
                </c:pt>
                <c:pt idx="65">
                  <c:v>5.5984785462504778</c:v>
                </c:pt>
                <c:pt idx="66">
                  <c:v>5.6518019984343359</c:v>
                </c:pt>
                <c:pt idx="67">
                  <c:v>5.7041353105275636</c:v>
                </c:pt>
                <c:pt idx="68">
                  <c:v>5.7554786568892027</c:v>
                </c:pt>
                <c:pt idx="69">
                  <c:v>5.805832211615753</c:v>
                </c:pt>
                <c:pt idx="70">
                  <c:v>5.855196148544521</c:v>
                </c:pt>
                <c:pt idx="71">
                  <c:v>5.9035706412569677</c:v>
                </c:pt>
                <c:pt idx="72">
                  <c:v>5.9509558630820631</c:v>
                </c:pt>
                <c:pt idx="73">
                  <c:v>5.9973519870996395</c:v>
                </c:pt>
                <c:pt idx="74">
                  <c:v>6.0427591861437513</c:v>
                </c:pt>
                <c:pt idx="75">
                  <c:v>6.0871776328060339</c:v>
                </c:pt>
                <c:pt idx="76">
                  <c:v>6.1306074994390638</c:v>
                </c:pt>
                <c:pt idx="77">
                  <c:v>6.1730489581597254</c:v>
                </c:pt>
                <c:pt idx="78">
                  <c:v>6.214502180852576</c:v>
                </c:pt>
                <c:pt idx="79">
                  <c:v>6.2549673391732128</c:v>
                </c:pt>
                <c:pt idx="80">
                  <c:v>6.2944446045516438</c:v>
                </c:pt>
                <c:pt idx="81">
                  <c:v>6.33293414819566</c:v>
                </c:pt>
                <c:pt idx="82">
                  <c:v>6.3704361410942072</c:v>
                </c:pt>
                <c:pt idx="83">
                  <c:v>6.4069507540207606</c:v>
                </c:pt>
                <c:pt idx="84">
                  <c:v>6.4424781575367041</c:v>
                </c:pt>
                <c:pt idx="85">
                  <c:v>6.4770185219947045</c:v>
                </c:pt>
                <c:pt idx="86">
                  <c:v>6.5105720175420911</c:v>
                </c:pt>
                <c:pt idx="87">
                  <c:v>6.543138814124239</c:v>
                </c:pt>
                <c:pt idx="88">
                  <c:v>6.5747190814879461</c:v>
                </c:pt>
                <c:pt idx="89">
                  <c:v>6.6053129891848181</c:v>
                </c:pt>
                <c:pt idx="90">
                  <c:v>6.6349207065746514</c:v>
                </c:pt>
                <c:pt idx="91">
                  <c:v>6.6635424028288162</c:v>
                </c:pt>
                <c:pt idx="92">
                  <c:v>6.6911782469336432</c:v>
                </c:pt>
                <c:pt idx="93">
                  <c:v>6.7178284076938066</c:v>
                </c:pt>
                <c:pt idx="94">
                  <c:v>6.7434930537357118</c:v>
                </c:pt>
                <c:pt idx="95">
                  <c:v>6.7681723535108809</c:v>
                </c:pt>
                <c:pt idx="96">
                  <c:v>6.791866475299341</c:v>
                </c:pt>
                <c:pt idx="97">
                  <c:v>6.8145755872130094</c:v>
                </c:pt>
                <c:pt idx="98">
                  <c:v>6.836299857199081</c:v>
                </c:pt>
                <c:pt idx="99">
                  <c:v>6.8570394530434173</c:v>
                </c:pt>
                <c:pt idx="100">
                  <c:v>6.8767945423739318</c:v>
                </c:pt>
                <c:pt idx="101">
                  <c:v>6.8955652926639779</c:v>
                </c:pt>
                <c:pt idx="102">
                  <c:v>6.9133518712357347</c:v>
                </c:pt>
                <c:pt idx="103">
                  <c:v>6.9301544452635939</c:v>
                </c:pt>
                <c:pt idx="104">
                  <c:v>6.9459731817775463</c:v>
                </c:pt>
                <c:pt idx="105">
                  <c:v>6.9608082476665665</c:v>
                </c:pt>
                <c:pt idx="106">
                  <c:v>6.9746598096819978</c:v>
                </c:pt>
                <c:pt idx="107">
                  <c:v>6.9875280344409356</c:v>
                </c:pt>
                <c:pt idx="108">
                  <c:v>6.9994130884296126</c:v>
                </c:pt>
                <c:pt idx="109">
                  <c:v>7.0103151380067787</c:v>
                </c:pt>
                <c:pt idx="110">
                  <c:v>7.0202343494070822</c:v>
                </c:pt>
                <c:pt idx="111">
                  <c:v>7.0291708887444511</c:v>
                </c:pt>
                <c:pt idx="112">
                  <c:v>7.0371249220154706</c:v>
                </c:pt>
                <c:pt idx="113">
                  <c:v>7.0440966151027604</c:v>
                </c:pt>
                <c:pt idx="114">
                  <c:v>7.0500861337783505</c:v>
                </c:pt>
                <c:pt idx="115">
                  <c:v>7.0550936437070559</c:v>
                </c:pt>
                <c:pt idx="116">
                  <c:v>7.059119310449848</c:v>
                </c:pt>
                <c:pt idx="117">
                  <c:v>7.0621632994672261</c:v>
                </c:pt>
                <c:pt idx="118">
                  <c:v>7.0642257761225853</c:v>
                </c:pt>
                <c:pt idx="119">
                  <c:v>7.0653069056855831</c:v>
                </c:pt>
                <c:pt idx="120">
                  <c:v>7.0654068533355057</c:v>
                </c:pt>
                <c:pt idx="121">
                  <c:v>7.064525784164629</c:v>
                </c:pt>
                <c:pt idx="122">
                  <c:v>7.0626638631815775</c:v>
                </c:pt>
                <c:pt idx="123">
                  <c:v>7.0598212553146844</c:v>
                </c:pt>
                <c:pt idx="124">
                  <c:v>7.0559981254153437</c:v>
                </c:pt>
                <c:pt idx="125">
                  <c:v>7.0511946382613653</c:v>
                </c:pt>
                <c:pt idx="126">
                  <c:v>7.0454109585603222</c:v>
                </c:pt>
                <c:pt idx="127">
                  <c:v>7.0386472509528986</c:v>
                </c:pt>
                <c:pt idx="128">
                  <c:v>7.0309036800162339</c:v>
                </c:pt>
                <c:pt idx="129">
                  <c:v>7.0221804102672616</c:v>
                </c:pt>
                <c:pt idx="130">
                  <c:v>7.0124776061660494</c:v>
                </c:pt>
                <c:pt idx="131">
                  <c:v>7.0017954321191302</c:v>
                </c:pt>
                <c:pt idx="132">
                  <c:v>6.9901340524828344</c:v>
                </c:pt>
                <c:pt idx="133">
                  <c:v>6.9774936315666176</c:v>
                </c:pt>
                <c:pt idx="134">
                  <c:v>6.963874333636384</c:v>
                </c:pt>
                <c:pt idx="135">
                  <c:v>6.9492763229178056</c:v>
                </c:pt>
                <c:pt idx="136">
                  <c:v>6.9336997635996385</c:v>
                </c:pt>
                <c:pt idx="137">
                  <c:v>6.9171448198370351</c:v>
                </c:pt>
                <c:pt idx="138">
                  <c:v>6.8996116557548515</c:v>
                </c:pt>
                <c:pt idx="139">
                  <c:v>6.8811004354509526</c:v>
                </c:pt>
                <c:pt idx="140">
                  <c:v>6.8616113229995106</c:v>
                </c:pt>
                <c:pt idx="141">
                  <c:v>6.8411444824543013</c:v>
                </c:pt>
                <c:pt idx="142">
                  <c:v>6.8197000778519943</c:v>
                </c:pt>
                <c:pt idx="143">
                  <c:v>6.7972782732154382</c:v>
                </c:pt>
                <c:pt idx="144">
                  <c:v>6.7738792325569444</c:v>
                </c:pt>
                <c:pt idx="145">
                  <c:v>6.7495031198815605</c:v>
                </c:pt>
                <c:pt idx="146">
                  <c:v>6.7241500991903465</c:v>
                </c:pt>
                <c:pt idx="147">
                  <c:v>6.6978203344836373</c:v>
                </c:pt>
                <c:pt idx="148">
                  <c:v>6.6705139897643084</c:v>
                </c:pt>
                <c:pt idx="149">
                  <c:v>6.6422312290410277</c:v>
                </c:pt>
                <c:pt idx="150">
                  <c:v>6.6129722163315119</c:v>
                </c:pt>
                <c:pt idx="151">
                  <c:v>6.5827371156657684</c:v>
                </c:pt>
                <c:pt idx="152">
                  <c:v>6.551526091089336</c:v>
                </c:pt>
                <c:pt idx="153">
                  <c:v>6.5193393066665219</c:v>
                </c:pt>
                <c:pt idx="154">
                  <c:v>6.4861769264836289</c:v>
                </c:pt>
                <c:pt idx="155">
                  <c:v>6.4520391146521785</c:v>
                </c:pt>
                <c:pt idx="156">
                  <c:v>6.4169260353121276</c:v>
                </c:pt>
                <c:pt idx="157">
                  <c:v>6.3808378526350804</c:v>
                </c:pt>
                <c:pt idx="158">
                  <c:v>6.3437747308274934</c:v>
                </c:pt>
                <c:pt idx="159">
                  <c:v>6.3057368341338735</c:v>
                </c:pt>
                <c:pt idx="160">
                  <c:v>6.266724326839971</c:v>
                </c:pt>
                <c:pt idx="161">
                  <c:v>6.2267373732759648</c:v>
                </c:pt>
                <c:pt idx="162">
                  <c:v>6.1857761378196425</c:v>
                </c:pt>
                <c:pt idx="163">
                  <c:v>6.1438407848995729</c:v>
                </c:pt>
                <c:pt idx="164">
                  <c:v>6.1009314789982723</c:v>
                </c:pt>
                <c:pt idx="165">
                  <c:v>6.0570483846553635</c:v>
                </c:pt>
                <c:pt idx="166">
                  <c:v>6.012191666470728</c:v>
                </c:pt>
                <c:pt idx="167">
                  <c:v>5.9663614891076504</c:v>
                </c:pt>
                <c:pt idx="168">
                  <c:v>5.9195580172959579</c:v>
                </c:pt>
                <c:pt idx="169">
                  <c:v>5.8717814158351516</c:v>
                </c:pt>
                <c:pt idx="170">
                  <c:v>5.8230318495975268</c:v>
                </c:pt>
                <c:pt idx="171">
                  <c:v>5.7733094835312944</c:v>
                </c:pt>
                <c:pt idx="172">
                  <c:v>5.7226144826636842</c:v>
                </c:pt>
                <c:pt idx="173">
                  <c:v>5.6709470121040502</c:v>
                </c:pt>
                <c:pt idx="174">
                  <c:v>5.6183072370469613</c:v>
                </c:pt>
                <c:pt idx="175">
                  <c:v>5.5646953227752878</c:v>
                </c:pt>
                <c:pt idx="176">
                  <c:v>5.5101114346632789</c:v>
                </c:pt>
                <c:pt idx="177">
                  <c:v>5.454555738179633</c:v>
                </c:pt>
                <c:pt idx="178">
                  <c:v>5.3980283988905589</c:v>
                </c:pt>
                <c:pt idx="179">
                  <c:v>5.3405295824628292</c:v>
                </c:pt>
                <c:pt idx="180">
                  <c:v>5.2820594546668254</c:v>
                </c:pt>
                <c:pt idx="181">
                  <c:v>5.222618181379576</c:v>
                </c:pt>
                <c:pt idx="182">
                  <c:v>5.1622059285877846</c:v>
                </c:pt>
                <c:pt idx="183">
                  <c:v>5.1008228623908485</c:v>
                </c:pt>
                <c:pt idx="184">
                  <c:v>5.0384691490038716</c:v>
                </c:pt>
                <c:pt idx="185">
                  <c:v>4.9751449547606672</c:v>
                </c:pt>
                <c:pt idx="186">
                  <c:v>4.9108504461167515</c:v>
                </c:pt>
                <c:pt idx="187">
                  <c:v>4.8455857896523291</c:v>
                </c:pt>
                <c:pt idx="188">
                  <c:v>4.7793511520752689</c:v>
                </c:pt>
                <c:pt idx="189">
                  <c:v>4.7121467002240713</c:v>
                </c:pt>
                <c:pt idx="190">
                  <c:v>4.6439726010708284</c:v>
                </c:pt>
                <c:pt idx="191">
                  <c:v>4.5748290217241685</c:v>
                </c:pt>
                <c:pt idx="192">
                  <c:v>4.5047161294322002</c:v>
                </c:pt>
                <c:pt idx="193">
                  <c:v>4.4336340915854411</c:v>
                </c:pt>
                <c:pt idx="194">
                  <c:v>4.3615830757197394</c:v>
                </c:pt>
                <c:pt idx="195">
                  <c:v>4.288563249519183</c:v>
                </c:pt>
                <c:pt idx="196">
                  <c:v>4.2145747808190048</c:v>
                </c:pt>
                <c:pt idx="197">
                  <c:v>4.1396178376084727</c:v>
                </c:pt>
                <c:pt idx="198">
                  <c:v>4.0636925880337733</c:v>
                </c:pt>
                <c:pt idx="199">
                  <c:v>3.9867992004008848</c:v>
                </c:pt>
                <c:pt idx="200">
                  <c:v>3.908937843178439</c:v>
                </c:pt>
                <c:pt idx="201">
                  <c:v>3.8301086850005746</c:v>
                </c:pt>
                <c:pt idx="202">
                  <c:v>3.7503118946697804</c:v>
                </c:pt>
                <c:pt idx="203">
                  <c:v>3.6695476411597285</c:v>
                </c:pt>
                <c:pt idx="204">
                  <c:v>3.5878160936180965</c:v>
                </c:pt>
                <c:pt idx="205">
                  <c:v>3.5051174213693801</c:v>
                </c:pt>
                <c:pt idx="206">
                  <c:v>3.4214517939176954</c:v>
                </c:pt>
                <c:pt idx="207">
                  <c:v>3.3368193809495708</c:v>
                </c:pt>
                <c:pt idx="208">
                  <c:v>3.2512203523367291</c:v>
                </c:pt>
                <c:pt idx="209">
                  <c:v>3.1646548781388573</c:v>
                </c:pt>
                <c:pt idx="210">
                  <c:v>3.0771231286063676</c:v>
                </c:pt>
                <c:pt idx="211">
                  <c:v>2.9886252741831476</c:v>
                </c:pt>
                <c:pt idx="212">
                  <c:v>2.8991614855092984</c:v>
                </c:pt>
                <c:pt idx="213">
                  <c:v>2.8087319334238638</c:v>
                </c:pt>
                <c:pt idx="214">
                  <c:v>2.7173367889675477</c:v>
                </c:pt>
                <c:pt idx="215">
                  <c:v>2.624976223385421</c:v>
                </c:pt>
                <c:pt idx="216">
                  <c:v>2.5316504081296167</c:v>
                </c:pt>
                <c:pt idx="217">
                  <c:v>2.437359514862016</c:v>
                </c:pt>
                <c:pt idx="218">
                  <c:v>2.3421037154569202</c:v>
                </c:pt>
                <c:pt idx="219">
                  <c:v>2.2458831820037153</c:v>
                </c:pt>
                <c:pt idx="220">
                  <c:v>2.1486980868095218</c:v>
                </c:pt>
                <c:pt idx="221">
                  <c:v>2.0505486024018365</c:v>
                </c:pt>
                <c:pt idx="222">
                  <c:v>1.9514349015311609</c:v>
                </c:pt>
                <c:pt idx="223">
                  <c:v>1.8513571571736189</c:v>
                </c:pt>
                <c:pt idx="224">
                  <c:v>1.7503155425335633</c:v>
                </c:pt>
                <c:pt idx="225">
                  <c:v>1.6483102310461704</c:v>
                </c:pt>
                <c:pt idx="226">
                  <c:v>1.5453413963800244</c:v>
                </c:pt>
                <c:pt idx="227">
                  <c:v>1.4414092124396889</c:v>
                </c:pt>
                <c:pt idx="228">
                  <c:v>1.3365138533682668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13120"/>
        <c:axId val="86809592"/>
      </c:scatterChart>
      <c:valAx>
        <c:axId val="8681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hr-HR" sz="1100"/>
                  <a:t>x / 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86809592"/>
        <c:crosses val="autoZero"/>
        <c:crossBetween val="midCat"/>
      </c:valAx>
      <c:valAx>
        <c:axId val="86809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/>
                </a:pPr>
                <a:r>
                  <a:rPr lang="hr-HR" sz="1100" b="1" i="0" baseline="0"/>
                  <a:t>y / m</a:t>
                </a:r>
                <a:endParaRPr lang="hr-HR" sz="110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86813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7</xdr:row>
      <xdr:rowOff>114300</xdr:rowOff>
    </xdr:from>
    <xdr:to>
      <xdr:col>15</xdr:col>
      <xdr:colOff>552450</xdr:colOff>
      <xdr:row>18</xdr:row>
      <xdr:rowOff>28575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1"/>
  <sheetViews>
    <sheetView tabSelected="1" zoomScale="160" zoomScaleNormal="160" workbookViewId="0"/>
  </sheetViews>
  <sheetFormatPr defaultRowHeight="15" x14ac:dyDescent="0.25"/>
  <cols>
    <col min="1" max="1" width="5.140625" customWidth="1"/>
    <col min="3" max="3" width="6.5703125" customWidth="1"/>
    <col min="4" max="4" width="10.42578125" style="16" customWidth="1"/>
    <col min="5" max="11" width="8.7109375" style="6" customWidth="1"/>
    <col min="12" max="12" width="8.7109375" customWidth="1"/>
  </cols>
  <sheetData>
    <row r="1" spans="1:27" ht="18.75" x14ac:dyDescent="0.35">
      <c r="A1" s="1" t="s">
        <v>0</v>
      </c>
      <c r="B1" s="7">
        <f>146/3.6</f>
        <v>40.555555555555557</v>
      </c>
      <c r="C1" s="2" t="s">
        <v>1</v>
      </c>
      <c r="D1" s="14"/>
      <c r="E1" s="9" t="s">
        <v>18</v>
      </c>
      <c r="F1" s="9" t="s">
        <v>23</v>
      </c>
      <c r="G1" s="9" t="s">
        <v>24</v>
      </c>
      <c r="H1" s="9" t="s">
        <v>25</v>
      </c>
      <c r="I1" s="9" t="s">
        <v>26</v>
      </c>
      <c r="J1" s="9" t="s">
        <v>27</v>
      </c>
      <c r="K1" s="9" t="s">
        <v>21</v>
      </c>
      <c r="L1" s="9" t="s">
        <v>22</v>
      </c>
      <c r="AA1" s="6" t="s">
        <v>28</v>
      </c>
    </row>
    <row r="2" spans="1:27" x14ac:dyDescent="0.25">
      <c r="A2" s="1" t="s">
        <v>2</v>
      </c>
      <c r="B2" s="8">
        <v>17</v>
      </c>
      <c r="C2" s="2" t="s">
        <v>3</v>
      </c>
      <c r="D2" s="15"/>
      <c r="E2" s="10">
        <v>0</v>
      </c>
      <c r="F2" s="12">
        <f t="shared" ref="F2:F65" si="0">-D/m*J2*H2</f>
        <v>-0.69647356608535893</v>
      </c>
      <c r="G2" s="12">
        <f t="shared" ref="G2:G65" si="1">-g-D/m*J2*I2</f>
        <v>-10.022933337977221</v>
      </c>
      <c r="H2" s="11">
        <f>B4</f>
        <v>38.783470658500889</v>
      </c>
      <c r="I2" s="11">
        <f>B5</f>
        <v>11.857296913755434</v>
      </c>
      <c r="J2" s="11">
        <f>SQRT(H2*H2+I2*I2)</f>
        <v>40.555555555555557</v>
      </c>
      <c r="K2" s="13">
        <v>0</v>
      </c>
      <c r="L2" s="11">
        <v>0</v>
      </c>
    </row>
    <row r="3" spans="1:27" x14ac:dyDescent="0.25">
      <c r="A3" s="1"/>
      <c r="B3" s="5">
        <f>B2/180*PI()</f>
        <v>0.29670597283903599</v>
      </c>
      <c r="C3" s="2" t="s">
        <v>11</v>
      </c>
      <c r="D3" s="14"/>
      <c r="E3" s="11">
        <f t="shared" ref="E3:E66" si="2">E2+dt</f>
        <v>0.01</v>
      </c>
      <c r="F3" s="12">
        <f t="shared" si="0"/>
        <v>-0.69573283684257725</v>
      </c>
      <c r="G3" s="12">
        <f t="shared" si="1"/>
        <v>-10.020946752059645</v>
      </c>
      <c r="H3" s="11">
        <f t="shared" ref="H3:H66" si="3">F2*dt+H2</f>
        <v>38.776505922840037</v>
      </c>
      <c r="I3" s="11">
        <f t="shared" ref="I3:I66" si="4">G2*dt+I2</f>
        <v>11.757067580375661</v>
      </c>
      <c r="J3" s="11">
        <f>SQRT(H3*H3+I3*I3)</f>
        <v>40.519699525953655</v>
      </c>
      <c r="K3" s="13">
        <f t="shared" ref="K3:K66" si="5">0.5*F2*dt*dt+H2*dt+K2</f>
        <v>0.38779988290670464</v>
      </c>
      <c r="L3" s="13">
        <f t="shared" ref="L3:L66" si="6">0.5*G2*dt*dt+I2*dt+L2</f>
        <v>0.11807182247065548</v>
      </c>
    </row>
    <row r="4" spans="1:27" ht="17.25" x14ac:dyDescent="0.25">
      <c r="A4" s="1" t="s">
        <v>4</v>
      </c>
      <c r="B4" s="5">
        <f>B1*COS(B3)</f>
        <v>38.783470658500889</v>
      </c>
      <c r="C4" s="2" t="s">
        <v>1</v>
      </c>
      <c r="D4" s="14"/>
      <c r="E4" s="10">
        <f t="shared" si="2"/>
        <v>0.02</v>
      </c>
      <c r="F4" s="17">
        <f t="shared" si="0"/>
        <v>-0.69499641686427982</v>
      </c>
      <c r="G4" s="17">
        <f t="shared" si="1"/>
        <v>-10.018964894202684</v>
      </c>
      <c r="H4" s="10">
        <f t="shared" si="3"/>
        <v>38.769548594471608</v>
      </c>
      <c r="I4" s="10">
        <f t="shared" si="4"/>
        <v>11.656858112855065</v>
      </c>
      <c r="J4" s="10">
        <f t="shared" ref="J4:J67" si="7">SQRT(H4*H4+I4*I4)</f>
        <v>40.484073896809477</v>
      </c>
      <c r="K4" s="18">
        <f t="shared" si="5"/>
        <v>0.77553015549326287</v>
      </c>
      <c r="L4" s="18">
        <f t="shared" si="6"/>
        <v>0.2351414509368091</v>
      </c>
    </row>
    <row r="5" spans="1:27" ht="17.25" x14ac:dyDescent="0.25">
      <c r="A5" s="1" t="s">
        <v>5</v>
      </c>
      <c r="B5" s="5">
        <f>B1*SIN(B3)</f>
        <v>11.857296913755434</v>
      </c>
      <c r="C5" s="2" t="s">
        <v>1</v>
      </c>
      <c r="D5" s="14"/>
      <c r="E5" s="10">
        <f t="shared" si="2"/>
        <v>0.03</v>
      </c>
      <c r="F5" s="17">
        <f t="shared" si="0"/>
        <v>-0.69426430980735987</v>
      </c>
      <c r="G5" s="17">
        <f t="shared" si="1"/>
        <v>-10.016987734008595</v>
      </c>
      <c r="H5" s="10">
        <f t="shared" si="3"/>
        <v>38.762598630302968</v>
      </c>
      <c r="I5" s="10">
        <f t="shared" si="4"/>
        <v>11.556668463913038</v>
      </c>
      <c r="J5" s="10">
        <f t="shared" si="7"/>
        <v>40.448679070629332</v>
      </c>
      <c r="K5" s="18">
        <f t="shared" si="5"/>
        <v>1.1631908916171358</v>
      </c>
      <c r="L5" s="18">
        <f t="shared" si="6"/>
        <v>0.35120908382064964</v>
      </c>
    </row>
    <row r="6" spans="1:27" x14ac:dyDescent="0.25">
      <c r="A6" s="1" t="s">
        <v>6</v>
      </c>
      <c r="B6" s="8">
        <v>1500</v>
      </c>
      <c r="C6" s="2" t="s">
        <v>7</v>
      </c>
      <c r="D6" s="15"/>
      <c r="E6" s="10">
        <f t="shared" si="2"/>
        <v>0.04</v>
      </c>
      <c r="F6" s="17">
        <f t="shared" si="0"/>
        <v>-0.69353651929674387</v>
      </c>
      <c r="G6" s="17">
        <f t="shared" si="1"/>
        <v>-10.015015241018835</v>
      </c>
      <c r="H6" s="10">
        <f t="shared" si="3"/>
        <v>38.755655987204896</v>
      </c>
      <c r="I6" s="10">
        <f t="shared" si="4"/>
        <v>11.456498586572952</v>
      </c>
      <c r="J6" s="10">
        <f t="shared" si="7"/>
        <v>40.413515447962688</v>
      </c>
      <c r="K6" s="18">
        <f t="shared" si="5"/>
        <v>1.5507821647046751</v>
      </c>
      <c r="L6" s="18">
        <f t="shared" si="6"/>
        <v>0.46627491907307961</v>
      </c>
    </row>
    <row r="7" spans="1:27" ht="17.25" x14ac:dyDescent="0.25">
      <c r="A7" s="1" t="s">
        <v>8</v>
      </c>
      <c r="B7" s="8">
        <v>3</v>
      </c>
      <c r="C7" s="2" t="s">
        <v>9</v>
      </c>
      <c r="D7" s="15"/>
      <c r="E7" s="10">
        <f t="shared" si="2"/>
        <v>0.05</v>
      </c>
      <c r="F7" s="17">
        <f t="shared" si="0"/>
        <v>-0.692813048924796</v>
      </c>
      <c r="G7" s="17">
        <f t="shared" si="1"/>
        <v>-10.013047384714302</v>
      </c>
      <c r="H7" s="10">
        <f t="shared" si="3"/>
        <v>38.74872062201193</v>
      </c>
      <c r="I7" s="10">
        <f t="shared" si="4"/>
        <v>11.356348434162763</v>
      </c>
      <c r="J7" s="10">
        <f t="shared" si="7"/>
        <v>40.378583427367083</v>
      </c>
      <c r="K7" s="18">
        <f t="shared" si="5"/>
        <v>1.9383040477507592</v>
      </c>
      <c r="L7" s="18">
        <f t="shared" si="6"/>
        <v>0.58033915417675819</v>
      </c>
    </row>
    <row r="8" spans="1:27" x14ac:dyDescent="0.25">
      <c r="A8" s="1" t="s">
        <v>10</v>
      </c>
      <c r="B8" s="8">
        <v>0.36</v>
      </c>
      <c r="C8" s="2"/>
      <c r="D8" s="15"/>
      <c r="E8" s="10">
        <f t="shared" si="2"/>
        <v>6.0000000000000005E-2</v>
      </c>
      <c r="F8" s="17">
        <f t="shared" si="0"/>
        <v>-0.69209390225072576</v>
      </c>
      <c r="G8" s="17">
        <f t="shared" si="1"/>
        <v>-10.011084134515567</v>
      </c>
      <c r="H8" s="10">
        <f t="shared" si="3"/>
        <v>38.741792491522681</v>
      </c>
      <c r="I8" s="10">
        <f t="shared" si="4"/>
        <v>11.25621796031562</v>
      </c>
      <c r="J8" s="10">
        <f t="shared" si="7"/>
        <v>40.343883405373049</v>
      </c>
      <c r="K8" s="18">
        <f t="shared" si="5"/>
        <v>2.3257566133184322</v>
      </c>
      <c r="L8" s="18">
        <f t="shared" si="6"/>
        <v>0.69340198614915005</v>
      </c>
    </row>
    <row r="9" spans="1:27" ht="17.25" x14ac:dyDescent="0.25">
      <c r="A9" s="1" t="s">
        <v>12</v>
      </c>
      <c r="B9" s="8">
        <v>1.23</v>
      </c>
      <c r="C9" s="2" t="s">
        <v>13</v>
      </c>
      <c r="D9" s="15"/>
      <c r="E9" s="10">
        <f t="shared" si="2"/>
        <v>7.0000000000000007E-2</v>
      </c>
      <c r="F9" s="17">
        <f t="shared" si="0"/>
        <v>-0.69137908279999216</v>
      </c>
      <c r="G9" s="17">
        <f t="shared" si="1"/>
        <v>-10.009125459783135</v>
      </c>
      <c r="H9" s="10">
        <f t="shared" si="3"/>
        <v>38.734871552500174</v>
      </c>
      <c r="I9" s="10">
        <f t="shared" si="4"/>
        <v>11.156107118970464</v>
      </c>
      <c r="J9" s="10">
        <f t="shared" si="7"/>
        <v>40.309415776448937</v>
      </c>
      <c r="K9" s="18">
        <f t="shared" si="5"/>
        <v>2.7131399335385464</v>
      </c>
      <c r="L9" s="18">
        <f t="shared" si="6"/>
        <v>0.80546361154558044</v>
      </c>
    </row>
    <row r="10" spans="1:27" ht="17.25" x14ac:dyDescent="0.25">
      <c r="A10" s="20" t="s">
        <v>14</v>
      </c>
      <c r="B10" s="4">
        <f>B9*B8*B7/2</f>
        <v>0.6641999999999999</v>
      </c>
      <c r="C10" s="2" t="s">
        <v>15</v>
      </c>
      <c r="D10" s="15"/>
      <c r="E10" s="10">
        <f t="shared" si="2"/>
        <v>0.08</v>
      </c>
      <c r="F10" s="17">
        <f t="shared" si="0"/>
        <v>-0.6906685940637074</v>
      </c>
      <c r="G10" s="17">
        <f t="shared" si="1"/>
        <v>-10.007171329817693</v>
      </c>
      <c r="H10" s="10">
        <f t="shared" si="3"/>
        <v>38.727957761672172</v>
      </c>
      <c r="I10" s="10">
        <f t="shared" si="4"/>
        <v>11.056015864372633</v>
      </c>
      <c r="J10" s="10">
        <f t="shared" si="7"/>
        <v>40.275180932965689</v>
      </c>
      <c r="K10" s="18">
        <f t="shared" si="5"/>
        <v>3.100454080109408</v>
      </c>
      <c r="L10" s="18">
        <f t="shared" si="6"/>
        <v>0.91652422646229592</v>
      </c>
    </row>
    <row r="11" spans="1:27" ht="17.25" x14ac:dyDescent="0.25">
      <c r="A11" s="20" t="s">
        <v>16</v>
      </c>
      <c r="B11" s="8">
        <v>9.81</v>
      </c>
      <c r="C11" s="2" t="s">
        <v>17</v>
      </c>
      <c r="D11" s="15"/>
      <c r="E11" s="10">
        <f t="shared" si="2"/>
        <v>0.09</v>
      </c>
      <c r="F11" s="17">
        <f t="shared" si="0"/>
        <v>-0.68996243949804348</v>
      </c>
      <c r="G11" s="17">
        <f t="shared" si="1"/>
        <v>-10.005221713860381</v>
      </c>
      <c r="H11" s="10">
        <f t="shared" si="3"/>
        <v>38.721051075731538</v>
      </c>
      <c r="I11" s="10">
        <f t="shared" si="4"/>
        <v>10.955944151074455</v>
      </c>
      <c r="J11" s="10">
        <f t="shared" si="7"/>
        <v>40.241179265161612</v>
      </c>
      <c r="K11" s="18">
        <f t="shared" si="5"/>
        <v>3.4876991242964266</v>
      </c>
      <c r="L11" s="18">
        <f t="shared" si="6"/>
        <v>1.0265840265395314</v>
      </c>
    </row>
    <row r="12" spans="1:27" x14ac:dyDescent="0.25">
      <c r="A12" s="20" t="s">
        <v>19</v>
      </c>
      <c r="B12" s="8">
        <v>0.01</v>
      </c>
      <c r="C12" s="2" t="s">
        <v>20</v>
      </c>
      <c r="D12" s="15"/>
      <c r="E12" s="10">
        <f t="shared" si="2"/>
        <v>9.9999999999999992E-2</v>
      </c>
      <c r="F12" s="17">
        <f t="shared" si="0"/>
        <v>-0.68926062252363418</v>
      </c>
      <c r="G12" s="17">
        <f t="shared" si="1"/>
        <v>-10.003276581093077</v>
      </c>
      <c r="H12" s="10">
        <f t="shared" si="3"/>
        <v>38.714151451336555</v>
      </c>
      <c r="I12" s="10">
        <f t="shared" si="4"/>
        <v>10.855891933935851</v>
      </c>
      <c r="J12" s="10">
        <f t="shared" si="7"/>
        <v>40.207411161107075</v>
      </c>
      <c r="K12" s="18">
        <f t="shared" si="5"/>
        <v>3.8748751369317671</v>
      </c>
      <c r="L12" s="18">
        <f t="shared" si="6"/>
        <v>1.135643206964583</v>
      </c>
    </row>
    <row r="13" spans="1:27" x14ac:dyDescent="0.25">
      <c r="A13" s="3"/>
      <c r="B13" s="3"/>
      <c r="C13" s="3"/>
      <c r="E13" s="10">
        <f t="shared" si="2"/>
        <v>0.10999999999999999</v>
      </c>
      <c r="F13" s="17">
        <f t="shared" si="0"/>
        <v>-0.68856314652498152</v>
      </c>
      <c r="G13" s="17">
        <f t="shared" si="1"/>
        <v>-10.001335900638674</v>
      </c>
      <c r="H13" s="10">
        <f t="shared" si="3"/>
        <v>38.707258845111319</v>
      </c>
      <c r="I13" s="10">
        <f t="shared" si="4"/>
        <v>10.755859168124921</v>
      </c>
      <c r="J13" s="10">
        <f t="shared" si="7"/>
        <v>40.173877006669215</v>
      </c>
      <c r="K13" s="18">
        <f t="shared" si="5"/>
        <v>4.2619821884140068</v>
      </c>
      <c r="L13" s="18">
        <f t="shared" si="6"/>
        <v>1.2437019624748868</v>
      </c>
    </row>
    <row r="14" spans="1:27" x14ac:dyDescent="0.25">
      <c r="E14" s="10">
        <f t="shared" si="2"/>
        <v>0.11999999999999998</v>
      </c>
      <c r="F14" s="17">
        <f t="shared" si="0"/>
        <v>-0.68787001484985799</v>
      </c>
      <c r="G14" s="17">
        <f t="shared" si="1"/>
        <v>-9.9993996415613804</v>
      </c>
      <c r="H14" s="10">
        <f t="shared" si="3"/>
        <v>38.700373213646067</v>
      </c>
      <c r="I14" s="10">
        <f t="shared" si="4"/>
        <v>10.655845809118535</v>
      </c>
      <c r="J14" s="10">
        <f t="shared" si="7"/>
        <v>40.14057718547658</v>
      </c>
      <c r="K14" s="18">
        <f t="shared" si="5"/>
        <v>4.6490203487077935</v>
      </c>
      <c r="L14" s="18">
        <f t="shared" si="6"/>
        <v>1.3507604873611041</v>
      </c>
    </row>
    <row r="15" spans="1:27" x14ac:dyDescent="0.25">
      <c r="E15" s="10">
        <f t="shared" si="2"/>
        <v>0.12999999999999998</v>
      </c>
      <c r="F15" s="17">
        <f t="shared" si="0"/>
        <v>-0.6871812308087123</v>
      </c>
      <c r="G15" s="17">
        <f t="shared" si="1"/>
        <v>-9.9974677728670187</v>
      </c>
      <c r="H15" s="10">
        <f t="shared" si="3"/>
        <v>38.693494513497569</v>
      </c>
      <c r="I15" s="10">
        <f t="shared" si="4"/>
        <v>10.555851812702921</v>
      </c>
      <c r="J15" s="10">
        <f t="shared" si="7"/>
        <v>40.107512078883801</v>
      </c>
      <c r="K15" s="18">
        <f t="shared" si="5"/>
        <v>5.0359896873435117</v>
      </c>
      <c r="L15" s="18">
        <f t="shared" si="6"/>
        <v>1.4568189754702114</v>
      </c>
    </row>
    <row r="16" spans="1:27" x14ac:dyDescent="0.25">
      <c r="E16" s="10">
        <f t="shared" si="2"/>
        <v>0.13999999999999999</v>
      </c>
      <c r="F16" s="17">
        <f t="shared" si="0"/>
        <v>-0.6864967976740729</v>
      </c>
      <c r="G16" s="17">
        <f t="shared" si="1"/>
        <v>-9.9955402635033508</v>
      </c>
      <c r="H16" s="10">
        <f t="shared" si="3"/>
        <v>38.686622701189485</v>
      </c>
      <c r="I16" s="10">
        <f t="shared" si="4"/>
        <v>10.45587713497425</v>
      </c>
      <c r="J16" s="10">
        <f t="shared" si="7"/>
        <v>40.07468206593618</v>
      </c>
      <c r="K16" s="18">
        <f t="shared" si="5"/>
        <v>5.4228902734169466</v>
      </c>
      <c r="L16" s="18">
        <f t="shared" si="6"/>
        <v>1.5618776202085973</v>
      </c>
    </row>
    <row r="17" spans="5:12" x14ac:dyDescent="0.25">
      <c r="E17" s="10">
        <f t="shared" si="2"/>
        <v>0.15</v>
      </c>
      <c r="F17" s="17">
        <f t="shared" si="0"/>
        <v>-0.68581671867995297</v>
      </c>
      <c r="G17" s="17">
        <f t="shared" si="1"/>
        <v>-9.9936170823603909</v>
      </c>
      <c r="H17" s="10">
        <f t="shared" si="3"/>
        <v>38.679757733212746</v>
      </c>
      <c r="I17" s="10">
        <f t="shared" si="4"/>
        <v>10.355921732339215</v>
      </c>
      <c r="J17" s="10">
        <f t="shared" si="7"/>
        <v>40.042087523334331</v>
      </c>
      <c r="K17" s="18">
        <f t="shared" si="5"/>
        <v>5.8097221755889574</v>
      </c>
      <c r="L17" s="18">
        <f t="shared" si="6"/>
        <v>1.6659366145451646</v>
      </c>
    </row>
    <row r="18" spans="5:12" x14ac:dyDescent="0.25">
      <c r="E18" s="10">
        <f t="shared" si="2"/>
        <v>0.16</v>
      </c>
      <c r="F18" s="17">
        <f t="shared" si="0"/>
        <v>-0.6851409970212553</v>
      </c>
      <c r="G18" s="17">
        <f t="shared" si="1"/>
        <v>-9.9916981982707451</v>
      </c>
      <c r="H18" s="10">
        <f t="shared" si="3"/>
        <v>38.672899566025947</v>
      </c>
      <c r="I18" s="10">
        <f t="shared" si="4"/>
        <v>10.255985561515612</v>
      </c>
      <c r="J18" s="10">
        <f t="shared" si="7"/>
        <v>40.009728825398788</v>
      </c>
      <c r="K18" s="18">
        <f t="shared" si="5"/>
        <v>6.1964854620851506</v>
      </c>
      <c r="L18" s="18">
        <f t="shared" si="6"/>
        <v>1.7689961510144387</v>
      </c>
    </row>
    <row r="19" spans="5:12" x14ac:dyDescent="0.25">
      <c r="E19" s="10">
        <f t="shared" si="2"/>
        <v>0.17</v>
      </c>
      <c r="F19" s="17">
        <f t="shared" si="0"/>
        <v>-0.68446963585317833</v>
      </c>
      <c r="G19" s="17">
        <f t="shared" si="1"/>
        <v>-9.9897835800099504</v>
      </c>
      <c r="H19" s="10">
        <f t="shared" si="3"/>
        <v>38.666048156055737</v>
      </c>
      <c r="I19" s="10">
        <f t="shared" si="4"/>
        <v>10.156068579532905</v>
      </c>
      <c r="J19" s="10">
        <f t="shared" si="7"/>
        <v>39.977606344034619</v>
      </c>
      <c r="K19" s="18">
        <f t="shared" si="5"/>
        <v>6.5831802006955593</v>
      </c>
      <c r="L19" s="18">
        <f t="shared" si="6"/>
        <v>1.8710564217196812</v>
      </c>
    </row>
    <row r="20" spans="5:12" x14ac:dyDescent="0.25">
      <c r="E20" s="10">
        <f t="shared" si="2"/>
        <v>0.18000000000000002</v>
      </c>
      <c r="F20" s="17">
        <f t="shared" si="0"/>
        <v>-0.68380263829062049</v>
      </c>
      <c r="G20" s="17">
        <f t="shared" si="1"/>
        <v>-9.987873196296821</v>
      </c>
      <c r="H20" s="10">
        <f t="shared" si="3"/>
        <v>38.659203459697203</v>
      </c>
      <c r="I20" s="10">
        <f t="shared" si="4"/>
        <v>10.056170743732805</v>
      </c>
      <c r="J20" s="10">
        <f t="shared" si="7"/>
        <v>39.945720448696022</v>
      </c>
      <c r="K20" s="18">
        <f t="shared" si="5"/>
        <v>6.9698064587743236</v>
      </c>
      <c r="L20" s="18">
        <f t="shared" si="6"/>
        <v>1.9721176183360098</v>
      </c>
    </row>
    <row r="21" spans="5:12" x14ac:dyDescent="0.25">
      <c r="E21" s="10">
        <f t="shared" si="2"/>
        <v>0.19000000000000003</v>
      </c>
      <c r="F21" s="17">
        <f t="shared" si="0"/>
        <v>-0.68314000740758896</v>
      </c>
      <c r="G21" s="17">
        <f t="shared" si="1"/>
        <v>-9.9859670157938218</v>
      </c>
      <c r="H21" s="10">
        <f t="shared" si="3"/>
        <v>38.652365433314294</v>
      </c>
      <c r="I21" s="10">
        <f t="shared" si="4"/>
        <v>9.9562920117698361</v>
      </c>
      <c r="J21" s="10">
        <f t="shared" si="7"/>
        <v>39.914071506351007</v>
      </c>
      <c r="K21" s="18">
        <f t="shared" si="5"/>
        <v>7.3563643032393813</v>
      </c>
      <c r="L21" s="18">
        <f t="shared" si="6"/>
        <v>2.072179932113523</v>
      </c>
    </row>
    <row r="22" spans="5:12" x14ac:dyDescent="0.25">
      <c r="E22" s="10">
        <f t="shared" si="2"/>
        <v>0.20000000000000004</v>
      </c>
      <c r="F22" s="17">
        <f t="shared" si="0"/>
        <v>-0.68248174623660529</v>
      </c>
      <c r="G22" s="17">
        <f t="shared" si="1"/>
        <v>-9.9840650071074268</v>
      </c>
      <c r="H22" s="10">
        <f t="shared" si="3"/>
        <v>38.645534033240217</v>
      </c>
      <c r="I22" s="10">
        <f t="shared" si="4"/>
        <v>9.8564323416118977</v>
      </c>
      <c r="J22" s="10">
        <f t="shared" si="7"/>
        <v>39.882659881445981</v>
      </c>
      <c r="K22" s="18">
        <f t="shared" si="5"/>
        <v>7.7428538005721537</v>
      </c>
      <c r="L22" s="18">
        <f t="shared" si="6"/>
        <v>2.1712435538804318</v>
      </c>
    </row>
    <row r="23" spans="5:12" x14ac:dyDescent="0.25">
      <c r="E23" s="10">
        <f t="shared" si="2"/>
        <v>0.21000000000000005</v>
      </c>
      <c r="F23" s="17">
        <f t="shared" si="0"/>
        <v>-0.68182785776811339</v>
      </c>
      <c r="G23" s="17">
        <f t="shared" si="1"/>
        <v>-9.9821671387885047</v>
      </c>
      <c r="H23" s="10">
        <f t="shared" si="3"/>
        <v>38.638709215777851</v>
      </c>
      <c r="I23" s="10">
        <f t="shared" si="4"/>
        <v>9.7565916915408231</v>
      </c>
      <c r="J23" s="10">
        <f t="shared" si="7"/>
        <v>39.851485935870443</v>
      </c>
      <c r="K23" s="18">
        <f t="shared" si="5"/>
        <v>8.1292750168172443</v>
      </c>
      <c r="L23" s="18">
        <f t="shared" si="6"/>
        <v>2.2693086740461954</v>
      </c>
    </row>
    <row r="24" spans="5:12" x14ac:dyDescent="0.25">
      <c r="E24" s="10">
        <f t="shared" si="2"/>
        <v>0.22000000000000006</v>
      </c>
      <c r="F24" s="17">
        <f t="shared" si="0"/>
        <v>-0.68117834494988927</v>
      </c>
      <c r="G24" s="17">
        <f t="shared" si="1"/>
        <v>-9.9802733793327025</v>
      </c>
      <c r="H24" s="10">
        <f t="shared" si="3"/>
        <v>38.631890937200168</v>
      </c>
      <c r="I24" s="10">
        <f t="shared" si="4"/>
        <v>9.6567700201529387</v>
      </c>
      <c r="J24" s="10">
        <f t="shared" si="7"/>
        <v>39.820550028921659</v>
      </c>
      <c r="K24" s="18">
        <f t="shared" si="5"/>
        <v>8.5156280175821344</v>
      </c>
      <c r="L24" s="18">
        <f t="shared" si="6"/>
        <v>2.3663754826046643</v>
      </c>
    </row>
    <row r="25" spans="5:12" x14ac:dyDescent="0.25">
      <c r="E25" s="10">
        <f t="shared" si="2"/>
        <v>0.23000000000000007</v>
      </c>
      <c r="F25" s="17">
        <f t="shared" si="0"/>
        <v>-0.68053321068645034</v>
      </c>
      <c r="G25" s="17">
        <f t="shared" si="1"/>
        <v>-9.9783836971808544</v>
      </c>
      <c r="H25" s="10">
        <f t="shared" si="3"/>
        <v>38.625079153750669</v>
      </c>
      <c r="I25" s="10">
        <f t="shared" si="4"/>
        <v>9.5569672863596118</v>
      </c>
      <c r="J25" s="10">
        <f t="shared" si="7"/>
        <v>39.789852517269431</v>
      </c>
      <c r="K25" s="18">
        <f t="shared" si="5"/>
        <v>8.901912868036888</v>
      </c>
      <c r="L25" s="18">
        <f t="shared" si="6"/>
        <v>2.462444169137227</v>
      </c>
    </row>
    <row r="26" spans="5:12" x14ac:dyDescent="0.25">
      <c r="E26" s="10">
        <f t="shared" si="2"/>
        <v>0.24000000000000007</v>
      </c>
      <c r="F26" s="17">
        <f t="shared" si="0"/>
        <v>-0.67989245783846564</v>
      </c>
      <c r="G26" s="17">
        <f t="shared" si="1"/>
        <v>-9.9764980607193756</v>
      </c>
      <c r="H26" s="10">
        <f t="shared" si="3"/>
        <v>38.618273821643804</v>
      </c>
      <c r="I26" s="10">
        <f t="shared" si="4"/>
        <v>9.457183449387804</v>
      </c>
      <c r="J26" s="10">
        <f t="shared" si="7"/>
        <v>39.759393754920779</v>
      </c>
      <c r="K26" s="18">
        <f t="shared" si="5"/>
        <v>9.2881296329138596</v>
      </c>
      <c r="L26" s="18">
        <f t="shared" si="6"/>
        <v>2.5575149228159639</v>
      </c>
    </row>
    <row r="27" spans="5:12" x14ac:dyDescent="0.25">
      <c r="E27" s="10">
        <f t="shared" si="2"/>
        <v>0.25000000000000006</v>
      </c>
      <c r="F27" s="17">
        <f t="shared" si="0"/>
        <v>-0.67925608922216973</v>
      </c>
      <c r="G27" s="17">
        <f t="shared" si="1"/>
        <v>-9.974616438280691</v>
      </c>
      <c r="H27" s="10">
        <f t="shared" si="3"/>
        <v>38.61147489706542</v>
      </c>
      <c r="I27" s="10">
        <f t="shared" si="4"/>
        <v>9.3574184687806099</v>
      </c>
      <c r="J27" s="10">
        <f t="shared" si="7"/>
        <v>39.729174093184845</v>
      </c>
      <c r="K27" s="18">
        <f t="shared" si="5"/>
        <v>9.6742783765074059</v>
      </c>
      <c r="L27" s="18">
        <f t="shared" si="6"/>
        <v>2.6515879324068061</v>
      </c>
    </row>
    <row r="28" spans="5:12" x14ac:dyDescent="0.25">
      <c r="E28" s="10">
        <f t="shared" si="2"/>
        <v>0.26000000000000006</v>
      </c>
      <c r="F28" s="17">
        <f t="shared" si="0"/>
        <v>-0.67862410760877312</v>
      </c>
      <c r="G28" s="17">
        <f t="shared" si="1"/>
        <v>-9.9727387981436557</v>
      </c>
      <c r="H28" s="10">
        <f t="shared" si="3"/>
        <v>38.604682336173198</v>
      </c>
      <c r="I28" s="10">
        <f t="shared" si="4"/>
        <v>9.2576723043978024</v>
      </c>
      <c r="J28" s="10">
        <f t="shared" si="7"/>
        <v>39.699193880637644</v>
      </c>
      <c r="K28" s="18">
        <f t="shared" si="5"/>
        <v>10.060359162673599</v>
      </c>
      <c r="L28" s="18">
        <f t="shared" si="6"/>
        <v>2.7446633862726983</v>
      </c>
    </row>
    <row r="29" spans="5:12" x14ac:dyDescent="0.25">
      <c r="E29" s="10">
        <f t="shared" si="2"/>
        <v>0.27000000000000007</v>
      </c>
      <c r="F29" s="17">
        <f t="shared" si="0"/>
        <v>-0.67799651572387964</v>
      </c>
      <c r="G29" s="17">
        <f t="shared" si="1"/>
        <v>-9.9708651085339923</v>
      </c>
      <c r="H29" s="10">
        <f t="shared" si="3"/>
        <v>38.597896095097113</v>
      </c>
      <c r="I29" s="10">
        <f t="shared" si="4"/>
        <v>9.1579449164163655</v>
      </c>
      <c r="J29" s="10">
        <f t="shared" si="7"/>
        <v>39.669453463087052</v>
      </c>
      <c r="K29" s="18">
        <f t="shared" si="5"/>
        <v>10.446372054829951</v>
      </c>
      <c r="L29" s="18">
        <f t="shared" si="6"/>
        <v>2.8367414723767692</v>
      </c>
    </row>
    <row r="30" spans="5:12" x14ac:dyDescent="0.25">
      <c r="E30" s="10">
        <f t="shared" si="2"/>
        <v>0.28000000000000008</v>
      </c>
      <c r="F30" s="17">
        <f t="shared" si="0"/>
        <v>-0.67737331624690078</v>
      </c>
      <c r="G30" s="17">
        <f t="shared" si="1"/>
        <v>-9.9689953376247367</v>
      </c>
      <c r="H30" s="10">
        <f t="shared" si="3"/>
        <v>38.591116129939877</v>
      </c>
      <c r="I30" s="10">
        <f t="shared" si="4"/>
        <v>9.0582362653310255</v>
      </c>
      <c r="J30" s="10">
        <f t="shared" si="7"/>
        <v>39.639953183537742</v>
      </c>
      <c r="K30" s="18">
        <f t="shared" si="5"/>
        <v>10.832317115955135</v>
      </c>
      <c r="L30" s="18">
        <f t="shared" si="6"/>
        <v>2.927822378285506</v>
      </c>
    </row>
    <row r="31" spans="5:12" x14ac:dyDescent="0.25">
      <c r="E31" s="10">
        <f t="shared" si="2"/>
        <v>0.29000000000000009</v>
      </c>
      <c r="F31" s="17">
        <f t="shared" si="0"/>
        <v>-0.67675451181047352</v>
      </c>
      <c r="G31" s="17">
        <f t="shared" si="1"/>
        <v>-9.9671294535366979</v>
      </c>
      <c r="H31" s="10">
        <f t="shared" si="3"/>
        <v>38.584342396777409</v>
      </c>
      <c r="I31" s="10">
        <f t="shared" si="4"/>
        <v>8.9585463119547786</v>
      </c>
      <c r="J31" s="10">
        <f t="shared" si="7"/>
        <v>39.610693382156207</v>
      </c>
      <c r="K31" s="18">
        <f t="shared" si="5"/>
        <v>11.218194408588721</v>
      </c>
      <c r="L31" s="18">
        <f t="shared" si="6"/>
        <v>3.017906291171935</v>
      </c>
    </row>
    <row r="32" spans="5:12" x14ac:dyDescent="0.25">
      <c r="E32" s="10">
        <f t="shared" si="2"/>
        <v>0.3000000000000001</v>
      </c>
      <c r="F32" s="17">
        <f t="shared" si="0"/>
        <v>-0.67614010499987964</v>
      </c>
      <c r="G32" s="17">
        <f t="shared" si="1"/>
        <v>-9.9652674243389132</v>
      </c>
      <c r="H32" s="10">
        <f t="shared" si="3"/>
        <v>38.577574851659307</v>
      </c>
      <c r="I32" s="10">
        <f t="shared" si="4"/>
        <v>8.8588750174194111</v>
      </c>
      <c r="J32" s="10">
        <f t="shared" si="7"/>
        <v>39.581674396235876</v>
      </c>
      <c r="K32" s="18">
        <f t="shared" si="5"/>
        <v>11.604003994830904</v>
      </c>
      <c r="L32" s="18">
        <f t="shared" si="6"/>
        <v>3.106993397818806</v>
      </c>
    </row>
    <row r="33" spans="5:12" x14ac:dyDescent="0.25">
      <c r="E33" s="10">
        <f t="shared" si="2"/>
        <v>0.31000000000000011</v>
      </c>
      <c r="F33" s="17">
        <f t="shared" si="0"/>
        <v>-0.67553009835246625</v>
      </c>
      <c r="G33" s="17">
        <f t="shared" si="1"/>
        <v>-9.9634092180491294</v>
      </c>
      <c r="H33" s="10">
        <f t="shared" si="3"/>
        <v>38.570813450609307</v>
      </c>
      <c r="I33" s="10">
        <f t="shared" si="4"/>
        <v>8.7592223431760221</v>
      </c>
      <c r="J33" s="10">
        <f t="shared" si="7"/>
        <v>39.552896560162289</v>
      </c>
      <c r="K33" s="18">
        <f t="shared" si="5"/>
        <v>11.989745936342247</v>
      </c>
      <c r="L33" s="18">
        <f t="shared" si="6"/>
        <v>3.1950838846217833</v>
      </c>
    </row>
    <row r="34" spans="5:12" x14ac:dyDescent="0.25">
      <c r="E34" s="10">
        <f t="shared" si="2"/>
        <v>0.32000000000000012</v>
      </c>
      <c r="F34" s="17">
        <f t="shared" si="0"/>
        <v>-0.67492449435706903</v>
      </c>
      <c r="G34" s="17">
        <f t="shared" si="1"/>
        <v>-9.9615548026342839</v>
      </c>
      <c r="H34" s="10">
        <f t="shared" si="3"/>
        <v>38.564058149625779</v>
      </c>
      <c r="I34" s="10">
        <f t="shared" si="4"/>
        <v>8.6595882509955313</v>
      </c>
      <c r="J34" s="10">
        <f t="shared" si="7"/>
        <v>39.524360205378386</v>
      </c>
      <c r="K34" s="18">
        <f t="shared" si="5"/>
        <v>12.375420294343423</v>
      </c>
      <c r="L34" s="18">
        <f t="shared" si="6"/>
        <v>3.2821779375926412</v>
      </c>
    </row>
    <row r="35" spans="5:12" x14ac:dyDescent="0.25">
      <c r="E35" s="10">
        <f t="shared" si="2"/>
        <v>0.33000000000000013</v>
      </c>
      <c r="F35" s="17">
        <f t="shared" si="0"/>
        <v>-0.67432329545343628</v>
      </c>
      <c r="G35" s="17">
        <f t="shared" si="1"/>
        <v>-9.9597041460109974</v>
      </c>
      <c r="H35" s="10">
        <f t="shared" si="3"/>
        <v>38.557308904682209</v>
      </c>
      <c r="I35" s="10">
        <f t="shared" si="4"/>
        <v>8.5599727029691888</v>
      </c>
      <c r="J35" s="10">
        <f t="shared" si="7"/>
        <v>39.496065660349814</v>
      </c>
      <c r="K35" s="18">
        <f t="shared" si="5"/>
        <v>12.761027129614963</v>
      </c>
      <c r="L35" s="18">
        <f t="shared" si="6"/>
        <v>3.368275742362465</v>
      </c>
    </row>
    <row r="36" spans="5:12" x14ac:dyDescent="0.25">
      <c r="E36" s="10">
        <f t="shared" si="2"/>
        <v>0.34000000000000014</v>
      </c>
      <c r="F36" s="17">
        <f t="shared" si="0"/>
        <v>-0.67372650403165579</v>
      </c>
      <c r="G36" s="17">
        <f t="shared" si="1"/>
        <v>-9.9578572160460741</v>
      </c>
      <c r="H36" s="10">
        <f t="shared" si="3"/>
        <v>38.550565671727675</v>
      </c>
      <c r="I36" s="10">
        <f t="shared" si="4"/>
        <v>8.4603756615090795</v>
      </c>
      <c r="J36" s="10">
        <f t="shared" si="7"/>
        <v>39.468013250530404</v>
      </c>
      <c r="K36" s="18">
        <f t="shared" si="5"/>
        <v>13.146566502497013</v>
      </c>
      <c r="L36" s="18">
        <f t="shared" si="6"/>
        <v>3.4533774841848563</v>
      </c>
    </row>
    <row r="37" spans="5:12" x14ac:dyDescent="0.25">
      <c r="E37" s="10">
        <f t="shared" si="2"/>
        <v>0.35000000000000014</v>
      </c>
      <c r="F37" s="17">
        <f t="shared" si="0"/>
        <v>-0.67313412243158322</v>
      </c>
      <c r="G37" s="17">
        <f t="shared" si="1"/>
        <v>-9.9560139805570227</v>
      </c>
      <c r="H37" s="10">
        <f t="shared" si="3"/>
        <v>38.543828406687361</v>
      </c>
      <c r="I37" s="10">
        <f t="shared" si="4"/>
        <v>8.360797089348619</v>
      </c>
      <c r="J37" s="10">
        <f t="shared" si="7"/>
        <v>39.44020329832771</v>
      </c>
      <c r="K37" s="18">
        <f t="shared" si="5"/>
        <v>13.532038472889088</v>
      </c>
      <c r="L37" s="18">
        <f t="shared" si="6"/>
        <v>3.537483347939145</v>
      </c>
    </row>
    <row r="38" spans="5:12" x14ac:dyDescent="0.25">
      <c r="E38" s="10">
        <f t="shared" si="2"/>
        <v>0.36000000000000015</v>
      </c>
      <c r="F38" s="17">
        <f t="shared" si="0"/>
        <v>-0.67254615294227271</v>
      </c>
      <c r="G38" s="17">
        <f t="shared" si="1"/>
        <v>-9.9541744073125606</v>
      </c>
      <c r="H38" s="10">
        <f t="shared" si="3"/>
        <v>38.537097065463044</v>
      </c>
      <c r="I38" s="10">
        <f t="shared" si="4"/>
        <v>8.2612369495430489</v>
      </c>
      <c r="J38" s="10">
        <f t="shared" si="7"/>
        <v>39.412636123068651</v>
      </c>
      <c r="K38" s="18">
        <f t="shared" si="5"/>
        <v>13.917443100249839</v>
      </c>
      <c r="L38" s="18">
        <f t="shared" si="6"/>
        <v>3.6205935181336035</v>
      </c>
    </row>
    <row r="39" spans="5:12" x14ac:dyDescent="0.25">
      <c r="E39" s="10">
        <f t="shared" si="2"/>
        <v>0.37000000000000016</v>
      </c>
      <c r="F39" s="17">
        <f t="shared" si="0"/>
        <v>-0.6719625978014111</v>
      </c>
      <c r="G39" s="17">
        <f t="shared" si="1"/>
        <v>-9.9523384640331631</v>
      </c>
      <c r="H39" s="10">
        <f t="shared" si="3"/>
        <v>38.530371603933624</v>
      </c>
      <c r="I39" s="10">
        <f t="shared" si="4"/>
        <v>8.1616952054699237</v>
      </c>
      <c r="J39" s="10">
        <f t="shared" si="7"/>
        <v>39.385312040965289</v>
      </c>
      <c r="K39" s="18">
        <f t="shared" si="5"/>
        <v>14.302780443596822</v>
      </c>
      <c r="L39" s="18">
        <f t="shared" si="6"/>
        <v>3.7027081789086682</v>
      </c>
    </row>
    <row r="40" spans="5:12" x14ac:dyDescent="0.25">
      <c r="E40" s="10">
        <f t="shared" si="2"/>
        <v>0.38000000000000017</v>
      </c>
      <c r="F40" s="17">
        <f t="shared" si="0"/>
        <v>-0.67138345919475251</v>
      </c>
      <c r="G40" s="17">
        <f t="shared" si="1"/>
        <v>-9.9505061183915906</v>
      </c>
      <c r="H40" s="10">
        <f t="shared" si="3"/>
        <v>38.523651977955609</v>
      </c>
      <c r="I40" s="10">
        <f t="shared" si="4"/>
        <v>8.0621718208295921</v>
      </c>
      <c r="J40" s="10">
        <f t="shared" si="7"/>
        <v>39.358231365080698</v>
      </c>
      <c r="K40" s="18">
        <f t="shared" si="5"/>
        <v>14.688050561506268</v>
      </c>
      <c r="L40" s="18">
        <f t="shared" si="6"/>
        <v>3.7838275140401656</v>
      </c>
    </row>
    <row r="41" spans="5:12" x14ac:dyDescent="0.25">
      <c r="E41" s="10">
        <f t="shared" si="2"/>
        <v>0.39000000000000018</v>
      </c>
      <c r="F41" s="17">
        <f t="shared" si="0"/>
        <v>-0.67080873925555651</v>
      </c>
      <c r="G41" s="17">
        <f t="shared" si="1"/>
        <v>-9.9486773380134412</v>
      </c>
      <c r="H41" s="10">
        <f t="shared" si="3"/>
        <v>38.51693814336366</v>
      </c>
      <c r="I41" s="10">
        <f t="shared" si="4"/>
        <v>7.9626667596456757</v>
      </c>
      <c r="J41" s="10">
        <f t="shared" si="7"/>
        <v>39.331394405294972</v>
      </c>
      <c r="K41" s="18">
        <f t="shared" si="5"/>
        <v>15.073253512112863</v>
      </c>
      <c r="L41" s="18">
        <f t="shared" si="6"/>
        <v>3.863951706942542</v>
      </c>
    </row>
    <row r="42" spans="5:12" x14ac:dyDescent="0.25">
      <c r="E42" s="10">
        <f t="shared" si="2"/>
        <v>0.40000000000000019</v>
      </c>
      <c r="F42" s="17">
        <f t="shared" si="0"/>
        <v>-0.67023844006402922</v>
      </c>
      <c r="G42" s="17">
        <f t="shared" si="1"/>
        <v>-9.946852090477714</v>
      </c>
      <c r="H42" s="10">
        <f t="shared" si="3"/>
        <v>38.510230055971107</v>
      </c>
      <c r="I42" s="10">
        <f t="shared" si="4"/>
        <v>7.8631799862655409</v>
      </c>
      <c r="J42" s="10">
        <f t="shared" si="7"/>
        <v>39.304801468271371</v>
      </c>
      <c r="K42" s="18">
        <f t="shared" si="5"/>
        <v>15.458389353109537</v>
      </c>
      <c r="L42" s="18">
        <f t="shared" si="6"/>
        <v>3.9430809406720981</v>
      </c>
    </row>
    <row r="43" spans="5:12" x14ac:dyDescent="0.25">
      <c r="E43" s="10">
        <f t="shared" si="2"/>
        <v>0.4100000000000002</v>
      </c>
      <c r="F43" s="17">
        <f t="shared" si="0"/>
        <v>-0.66967256364676642</v>
      </c>
      <c r="G43" s="17">
        <f t="shared" si="1"/>
        <v>-9.9450303433173683</v>
      </c>
      <c r="H43" s="10">
        <f t="shared" si="3"/>
        <v>38.503527671570467</v>
      </c>
      <c r="I43" s="10">
        <f t="shared" si="4"/>
        <v>7.763711465360764</v>
      </c>
      <c r="J43" s="10">
        <f t="shared" si="7"/>
        <v>39.278452857422565</v>
      </c>
      <c r="K43" s="18">
        <f t="shared" si="5"/>
        <v>15.843458141747245</v>
      </c>
      <c r="L43" s="18">
        <f t="shared" si="6"/>
        <v>4.0212153979302299</v>
      </c>
    </row>
    <row r="44" spans="5:12" x14ac:dyDescent="0.25">
      <c r="E44" s="10">
        <f t="shared" si="2"/>
        <v>0.42000000000000021</v>
      </c>
      <c r="F44" s="17">
        <f t="shared" si="0"/>
        <v>-0.66911111197619921</v>
      </c>
      <c r="G44" s="17">
        <f t="shared" si="1"/>
        <v>-9.9432120640199084</v>
      </c>
      <c r="H44" s="10">
        <f t="shared" si="3"/>
        <v>38.496830945934001</v>
      </c>
      <c r="I44" s="10">
        <f t="shared" si="4"/>
        <v>7.6642611619275902</v>
      </c>
      <c r="J44" s="10">
        <f t="shared" si="7"/>
        <v>39.252348872877064</v>
      </c>
      <c r="K44" s="18">
        <f t="shared" si="5"/>
        <v>16.228459934834767</v>
      </c>
      <c r="L44" s="18">
        <f t="shared" si="6"/>
        <v>4.098355261066672</v>
      </c>
    </row>
    <row r="45" spans="5:12" x14ac:dyDescent="0.25">
      <c r="E45" s="10">
        <f t="shared" si="2"/>
        <v>0.43000000000000022</v>
      </c>
      <c r="F45" s="17">
        <f t="shared" si="0"/>
        <v>-0.66855408697004393</v>
      </c>
      <c r="G45" s="17">
        <f t="shared" si="1"/>
        <v>-9.9413972200279694</v>
      </c>
      <c r="H45" s="10">
        <f t="shared" si="3"/>
        <v>38.490139834814237</v>
      </c>
      <c r="I45" s="10">
        <f t="shared" si="4"/>
        <v>7.5648290412873909</v>
      </c>
      <c r="J45" s="10">
        <f t="shared" si="7"/>
        <v>39.226489811445767</v>
      </c>
      <c r="K45" s="18">
        <f t="shared" si="5"/>
        <v>16.613394788738507</v>
      </c>
      <c r="L45" s="18">
        <f t="shared" si="6"/>
        <v>4.1745007120827466</v>
      </c>
    </row>
    <row r="46" spans="5:12" x14ac:dyDescent="0.25">
      <c r="E46" s="10">
        <f t="shared" si="2"/>
        <v>0.44000000000000022</v>
      </c>
      <c r="F46" s="17">
        <f t="shared" si="0"/>
        <v>-0.66800149049075375</v>
      </c>
      <c r="G46" s="17">
        <f t="shared" si="1"/>
        <v>-9.9395857787399056</v>
      </c>
      <c r="H46" s="10">
        <f t="shared" si="3"/>
        <v>38.483454293944533</v>
      </c>
      <c r="I46" s="10">
        <f t="shared" si="4"/>
        <v>7.4654150690871113</v>
      </c>
      <c r="J46" s="10">
        <f t="shared" si="7"/>
        <v>39.20087596658869</v>
      </c>
      <c r="K46" s="18">
        <f t="shared" si="5"/>
        <v>16.9982627593823</v>
      </c>
      <c r="L46" s="18">
        <f t="shared" si="6"/>
        <v>4.2496519326346194</v>
      </c>
    </row>
    <row r="47" spans="5:12" x14ac:dyDescent="0.25">
      <c r="E47" s="10">
        <f t="shared" si="2"/>
        <v>0.45000000000000023</v>
      </c>
      <c r="F47" s="17">
        <f t="shared" si="0"/>
        <v>-0.66745332434497373</v>
      </c>
      <c r="G47" s="17">
        <f t="shared" si="1"/>
        <v>-9.9377777075104046</v>
      </c>
      <c r="H47" s="10">
        <f t="shared" si="3"/>
        <v>38.476774279039624</v>
      </c>
      <c r="I47" s="10">
        <f t="shared" si="4"/>
        <v>7.3660192112997125</v>
      </c>
      <c r="J47" s="10">
        <f t="shared" si="7"/>
        <v>39.175507628381816</v>
      </c>
      <c r="K47" s="18">
        <f t="shared" si="5"/>
        <v>17.383063902247219</v>
      </c>
      <c r="L47" s="18">
        <f t="shared" si="6"/>
        <v>4.3238091040365534</v>
      </c>
    </row>
    <row r="48" spans="5:12" x14ac:dyDescent="0.25">
      <c r="E48" s="10">
        <f t="shared" si="2"/>
        <v>0.46000000000000024</v>
      </c>
      <c r="F48" s="17">
        <f t="shared" si="0"/>
        <v>-0.6669095902829989</v>
      </c>
      <c r="G48" s="17">
        <f t="shared" si="1"/>
        <v>-9.9359729736510953</v>
      </c>
      <c r="H48" s="10">
        <f t="shared" si="3"/>
        <v>38.470099745796176</v>
      </c>
      <c r="I48" s="10">
        <f t="shared" si="4"/>
        <v>7.2666414342246082</v>
      </c>
      <c r="J48" s="10">
        <f t="shared" si="7"/>
        <v>39.150385083484132</v>
      </c>
      <c r="K48" s="18">
        <f t="shared" si="5"/>
        <v>17.767798272371397</v>
      </c>
      <c r="L48" s="18">
        <f t="shared" si="6"/>
        <v>4.3969724072641752</v>
      </c>
    </row>
    <row r="49" spans="5:12" x14ac:dyDescent="0.25">
      <c r="E49" s="10">
        <f t="shared" si="2"/>
        <v>0.47000000000000025</v>
      </c>
      <c r="F49" s="17">
        <f t="shared" si="0"/>
        <v>-0.66637028999823655</v>
      </c>
      <c r="G49" s="17">
        <f t="shared" si="1"/>
        <v>-9.9341715444311784</v>
      </c>
      <c r="H49" s="10">
        <f t="shared" si="3"/>
        <v>38.463430649893347</v>
      </c>
      <c r="I49" s="10">
        <f t="shared" si="4"/>
        <v>7.1672817044880972</v>
      </c>
      <c r="J49" s="10">
        <f t="shared" si="7"/>
        <v>39.125508615104863</v>
      </c>
      <c r="K49" s="18">
        <f t="shared" si="5"/>
        <v>18.152465924349844</v>
      </c>
      <c r="L49" s="18">
        <f t="shared" si="6"/>
        <v>4.4691420229577385</v>
      </c>
    </row>
    <row r="50" spans="5:12" x14ac:dyDescent="0.25">
      <c r="E50" s="10">
        <f t="shared" si="2"/>
        <v>0.48000000000000026</v>
      </c>
      <c r="F50" s="17">
        <f t="shared" si="0"/>
        <v>-0.6658354251266706</v>
      </c>
      <c r="G50" s="17">
        <f t="shared" si="1"/>
        <v>-9.9323733870780497</v>
      </c>
      <c r="H50" s="10">
        <f t="shared" si="3"/>
        <v>38.456766946993362</v>
      </c>
      <c r="I50" s="10">
        <f t="shared" si="4"/>
        <v>7.0679399890437855</v>
      </c>
      <c r="J50" s="10">
        <f t="shared" si="7"/>
        <v>39.100878502970815</v>
      </c>
      <c r="K50" s="18">
        <f t="shared" si="5"/>
        <v>18.537066912334279</v>
      </c>
      <c r="L50" s="18">
        <f t="shared" si="6"/>
        <v>4.5403181314253978</v>
      </c>
    </row>
    <row r="51" spans="5:12" x14ac:dyDescent="0.25">
      <c r="E51" s="10">
        <f t="shared" si="2"/>
        <v>0.49000000000000027</v>
      </c>
      <c r="F51" s="17">
        <f t="shared" si="0"/>
        <v>-0.66530499724633052</v>
      </c>
      <c r="G51" s="17">
        <f t="shared" si="1"/>
        <v>-9.9305784687779468</v>
      </c>
      <c r="H51" s="10">
        <f t="shared" si="3"/>
        <v>38.450108592742097</v>
      </c>
      <c r="I51" s="10">
        <f t="shared" si="4"/>
        <v>6.9686162551730053</v>
      </c>
      <c r="J51" s="10">
        <f t="shared" si="7"/>
        <v>39.076495023294008</v>
      </c>
      <c r="K51" s="18">
        <f t="shared" si="5"/>
        <v>18.921601290032957</v>
      </c>
      <c r="L51" s="18">
        <f t="shared" si="6"/>
        <v>4.610500912646482</v>
      </c>
    </row>
    <row r="52" spans="5:12" x14ac:dyDescent="0.25">
      <c r="E52" s="10">
        <f t="shared" si="2"/>
        <v>0.50000000000000022</v>
      </c>
      <c r="F52" s="17">
        <f t="shared" si="0"/>
        <v>-0.66477900787676281</v>
      </c>
      <c r="G52" s="17">
        <f t="shared" si="1"/>
        <v>-9.9287867566765993</v>
      </c>
      <c r="H52" s="10">
        <f t="shared" si="3"/>
        <v>38.443455542769634</v>
      </c>
      <c r="I52" s="10">
        <f t="shared" si="4"/>
        <v>6.8693104704852255</v>
      </c>
      <c r="J52" s="10">
        <f t="shared" si="7"/>
        <v>39.052358448739341</v>
      </c>
      <c r="K52" s="18">
        <f t="shared" si="5"/>
        <v>19.306069110710517</v>
      </c>
      <c r="L52" s="18">
        <f t="shared" si="6"/>
        <v>4.6796905462747729</v>
      </c>
    </row>
    <row r="53" spans="5:12" x14ac:dyDescent="0.25">
      <c r="E53" s="10">
        <f t="shared" si="2"/>
        <v>0.51000000000000023</v>
      </c>
      <c r="F53" s="17">
        <f t="shared" si="0"/>
        <v>-0.66425745847850803</v>
      </c>
      <c r="G53" s="17">
        <f t="shared" si="1"/>
        <v>-9.9269982178798877</v>
      </c>
      <c r="H53" s="10">
        <f t="shared" si="3"/>
        <v>38.436807752690868</v>
      </c>
      <c r="I53" s="10">
        <f t="shared" si="4"/>
        <v>6.7700226029184591</v>
      </c>
      <c r="J53" s="10">
        <f t="shared" si="7"/>
        <v>39.028469048392658</v>
      </c>
      <c r="K53" s="18">
        <f t="shared" si="5"/>
        <v>19.690470427187819</v>
      </c>
      <c r="L53" s="18">
        <f t="shared" si="6"/>
        <v>4.7478872116417916</v>
      </c>
    </row>
    <row r="54" spans="5:12" x14ac:dyDescent="0.25">
      <c r="E54" s="10">
        <f t="shared" si="2"/>
        <v>0.52000000000000024</v>
      </c>
      <c r="F54" s="17">
        <f t="shared" si="0"/>
        <v>-0.66374035045257862</v>
      </c>
      <c r="G54" s="17">
        <f t="shared" si="1"/>
        <v>-9.9252128194545115</v>
      </c>
      <c r="H54" s="10">
        <f t="shared" si="3"/>
        <v>38.43016517810608</v>
      </c>
      <c r="I54" s="10">
        <f t="shared" si="4"/>
        <v>6.6707526207396599</v>
      </c>
      <c r="J54" s="10">
        <f t="shared" si="7"/>
        <v>39.004827087728799</v>
      </c>
      <c r="K54" s="18">
        <f t="shared" si="5"/>
        <v>20.074805291841805</v>
      </c>
      <c r="L54" s="18">
        <f t="shared" si="6"/>
        <v>4.8150910877600825</v>
      </c>
    </row>
    <row r="55" spans="5:12" x14ac:dyDescent="0.25">
      <c r="E55" s="10">
        <f t="shared" si="2"/>
        <v>0.53000000000000025</v>
      </c>
      <c r="F55" s="17">
        <f t="shared" si="0"/>
        <v>-0.66322768513994379</v>
      </c>
      <c r="G55" s="17">
        <f t="shared" si="1"/>
        <v>-9.9234305284286695</v>
      </c>
      <c r="H55" s="10">
        <f t="shared" si="3"/>
        <v>38.423527774601553</v>
      </c>
      <c r="I55" s="10">
        <f t="shared" si="4"/>
        <v>6.5715004925451144</v>
      </c>
      <c r="J55" s="10">
        <f t="shared" si="7"/>
        <v>38.98143282858004</v>
      </c>
      <c r="K55" s="18">
        <f t="shared" si="5"/>
        <v>20.459073756605342</v>
      </c>
      <c r="L55" s="18">
        <f t="shared" si="6"/>
        <v>4.8813023533265065</v>
      </c>
    </row>
    <row r="56" spans="5:12" x14ac:dyDescent="0.25">
      <c r="E56" s="10">
        <f t="shared" si="2"/>
        <v>0.54000000000000026</v>
      </c>
      <c r="F56" s="17">
        <f t="shared" si="0"/>
        <v>-0.66271946382101699</v>
      </c>
      <c r="G56" s="17">
        <f t="shared" si="1"/>
        <v>-9.9216513117927398</v>
      </c>
      <c r="H56" s="10">
        <f t="shared" si="3"/>
        <v>38.416895497750154</v>
      </c>
      <c r="I56" s="10">
        <f t="shared" si="4"/>
        <v>6.4722661872608276</v>
      </c>
      <c r="J56" s="10">
        <f t="shared" si="7"/>
        <v>38.95828652910464</v>
      </c>
      <c r="K56" s="18">
        <f t="shared" si="5"/>
        <v>20.843275872967101</v>
      </c>
      <c r="L56" s="18">
        <f t="shared" si="6"/>
        <v>4.9465211867255361</v>
      </c>
    </row>
    <row r="57" spans="5:12" x14ac:dyDescent="0.25">
      <c r="E57" s="10">
        <f t="shared" si="2"/>
        <v>0.55000000000000027</v>
      </c>
      <c r="F57" s="17">
        <f t="shared" si="0"/>
        <v>-0.66221568771514594</v>
      </c>
      <c r="G57" s="17">
        <f t="shared" si="1"/>
        <v>-9.9198751364999822</v>
      </c>
      <c r="H57" s="10">
        <f t="shared" si="3"/>
        <v>38.410268303111941</v>
      </c>
      <c r="I57" s="10">
        <f t="shared" si="4"/>
        <v>6.3730496741429006</v>
      </c>
      <c r="J57" s="10">
        <f t="shared" si="7"/>
        <v>38.93538844375562</v>
      </c>
      <c r="K57" s="18">
        <f t="shared" si="5"/>
        <v>21.227411691971412</v>
      </c>
      <c r="L57" s="18">
        <f t="shared" si="6"/>
        <v>5.010747766032555</v>
      </c>
    </row>
    <row r="58" spans="5:12" x14ac:dyDescent="0.25">
      <c r="E58" s="10">
        <f t="shared" si="2"/>
        <v>0.56000000000000028</v>
      </c>
      <c r="F58" s="17">
        <f t="shared" si="0"/>
        <v>-0.6617163579801103</v>
      </c>
      <c r="G58" s="17">
        <f t="shared" si="1"/>
        <v>-9.9181019694672354</v>
      </c>
      <c r="H58" s="10">
        <f t="shared" si="3"/>
        <v>38.403646146234792</v>
      </c>
      <c r="I58" s="10">
        <f t="shared" si="4"/>
        <v>6.2738509227779007</v>
      </c>
      <c r="J58" s="10">
        <f t="shared" si="7"/>
        <v>38.912738823249839</v>
      </c>
      <c r="K58" s="18">
        <f t="shared" si="5"/>
        <v>21.611481264218146</v>
      </c>
      <c r="L58" s="18">
        <f t="shared" si="6"/>
        <v>5.0739822690171588</v>
      </c>
    </row>
    <row r="59" spans="5:12" x14ac:dyDescent="0.25">
      <c r="E59" s="10">
        <f t="shared" si="2"/>
        <v>0.57000000000000028</v>
      </c>
      <c r="F59" s="17">
        <f t="shared" si="0"/>
        <v>-0.6612214757116206</v>
      </c>
      <c r="G59" s="17">
        <f t="shared" si="1"/>
        <v>-9.9163317775756337</v>
      </c>
      <c r="H59" s="10">
        <f t="shared" si="3"/>
        <v>38.397028982654987</v>
      </c>
      <c r="I59" s="10">
        <f t="shared" si="4"/>
        <v>6.1746699030832284</v>
      </c>
      <c r="J59" s="10">
        <f t="shared" si="7"/>
        <v>38.890337914537191</v>
      </c>
      <c r="K59" s="18">
        <f t="shared" si="5"/>
        <v>21.995484639862596</v>
      </c>
      <c r="L59" s="18">
        <f t="shared" si="6"/>
        <v>5.1362248731464648</v>
      </c>
    </row>
    <row r="60" spans="5:12" x14ac:dyDescent="0.25">
      <c r="E60" s="10">
        <f t="shared" si="2"/>
        <v>0.58000000000000029</v>
      </c>
      <c r="F60" s="17">
        <f t="shared" si="0"/>
        <v>-0.66073104194282262</v>
      </c>
      <c r="G60" s="17">
        <f t="shared" si="1"/>
        <v>-9.9145645276713292</v>
      </c>
      <c r="H60" s="10">
        <f t="shared" si="3"/>
        <v>38.390416767897868</v>
      </c>
      <c r="I60" s="10">
        <f t="shared" si="4"/>
        <v>6.0755065853074717</v>
      </c>
      <c r="J60" s="10">
        <f t="shared" si="7"/>
        <v>38.868185960770127</v>
      </c>
      <c r="K60" s="18">
        <f t="shared" si="5"/>
        <v>22.37942186861536</v>
      </c>
      <c r="L60" s="18">
        <f t="shared" si="6"/>
        <v>5.1974757555884183</v>
      </c>
    </row>
    <row r="61" spans="5:12" x14ac:dyDescent="0.25">
      <c r="E61" s="10">
        <f t="shared" si="2"/>
        <v>0.5900000000000003</v>
      </c>
      <c r="F61" s="17">
        <f t="shared" si="0"/>
        <v>-0.66024505764380759</v>
      </c>
      <c r="G61" s="17">
        <f t="shared" si="1"/>
        <v>-9.9128001865662156</v>
      </c>
      <c r="H61" s="10">
        <f t="shared" si="3"/>
        <v>38.383809457478442</v>
      </c>
      <c r="I61" s="10">
        <f t="shared" si="4"/>
        <v>5.9763609400307587</v>
      </c>
      <c r="J61" s="10">
        <f t="shared" si="7"/>
        <v>38.846283201273408</v>
      </c>
      <c r="K61" s="18">
        <f t="shared" si="5"/>
        <v>22.763292999742241</v>
      </c>
      <c r="L61" s="18">
        <f t="shared" si="6"/>
        <v>5.2577350932151097</v>
      </c>
    </row>
    <row r="62" spans="5:12" x14ac:dyDescent="0.25">
      <c r="E62" s="10">
        <f t="shared" si="2"/>
        <v>0.60000000000000031</v>
      </c>
      <c r="F62" s="17">
        <f t="shared" si="0"/>
        <v>-0.65976352372112324</v>
      </c>
      <c r="G62" s="17">
        <f t="shared" si="1"/>
        <v>-9.9110387210386701</v>
      </c>
      <c r="H62" s="10">
        <f t="shared" si="3"/>
        <v>38.377207006902005</v>
      </c>
      <c r="I62" s="10">
        <f t="shared" si="4"/>
        <v>5.877232938165097</v>
      </c>
      <c r="J62" s="10">
        <f t="shared" si="7"/>
        <v>38.824629871514048</v>
      </c>
      <c r="K62" s="18">
        <f t="shared" si="5"/>
        <v>23.147098082064144</v>
      </c>
      <c r="L62" s="18">
        <f t="shared" si="6"/>
        <v>5.3170030626060889</v>
      </c>
    </row>
    <row r="63" spans="5:12" x14ac:dyDescent="0.25">
      <c r="E63" s="10">
        <f t="shared" si="2"/>
        <v>0.61000000000000032</v>
      </c>
      <c r="F63" s="17">
        <f t="shared" si="0"/>
        <v>-0.65928644101729483</v>
      </c>
      <c r="G63" s="17">
        <f t="shared" si="1"/>
        <v>-9.9092800978343032</v>
      </c>
      <c r="H63" s="10">
        <f t="shared" si="3"/>
        <v>38.370609371664791</v>
      </c>
      <c r="I63" s="10">
        <f t="shared" si="4"/>
        <v>5.7781225509547101</v>
      </c>
      <c r="J63" s="10">
        <f t="shared" si="7"/>
        <v>38.803226203071588</v>
      </c>
      <c r="K63" s="18">
        <f t="shared" si="5"/>
        <v>23.530837163956978</v>
      </c>
      <c r="L63" s="18">
        <f t="shared" si="6"/>
        <v>5.3752798400516877</v>
      </c>
    </row>
    <row r="64" spans="5:12" x14ac:dyDescent="0.25">
      <c r="E64" s="10">
        <f t="shared" si="2"/>
        <v>0.62000000000000033</v>
      </c>
      <c r="F64" s="17">
        <f t="shared" si="0"/>
        <v>-0.65881381031034558</v>
      </c>
      <c r="G64" s="17">
        <f t="shared" si="1"/>
        <v>-9.9075242836667083</v>
      </c>
      <c r="H64" s="10">
        <f t="shared" si="3"/>
        <v>38.364016507254618</v>
      </c>
      <c r="I64" s="10">
        <f t="shared" si="4"/>
        <v>5.6790297499763671</v>
      </c>
      <c r="J64" s="10">
        <f t="shared" si="7"/>
        <v>38.782072423608582</v>
      </c>
      <c r="K64" s="18">
        <f t="shared" si="5"/>
        <v>23.914510293351576</v>
      </c>
      <c r="L64" s="18">
        <f t="shared" si="6"/>
        <v>5.4325656015563428</v>
      </c>
    </row>
    <row r="65" spans="5:12" x14ac:dyDescent="0.25">
      <c r="E65" s="10">
        <f t="shared" si="2"/>
        <v>0.63000000000000034</v>
      </c>
      <c r="F65" s="17">
        <f t="shared" si="0"/>
        <v>-0.65834563231332699</v>
      </c>
      <c r="G65" s="17">
        <f t="shared" si="1"/>
        <v>-9.9057712452182241</v>
      </c>
      <c r="H65" s="10">
        <f t="shared" si="3"/>
        <v>38.357428369151513</v>
      </c>
      <c r="I65" s="10">
        <f t="shared" si="4"/>
        <v>5.5799545071396999</v>
      </c>
      <c r="J65" s="10">
        <f t="shared" si="7"/>
        <v>38.761168756841407</v>
      </c>
      <c r="K65" s="18">
        <f t="shared" si="5"/>
        <v>24.298117517733605</v>
      </c>
      <c r="L65" s="18">
        <f t="shared" si="6"/>
        <v>5.4888605228419234</v>
      </c>
    </row>
    <row r="66" spans="5:12" x14ac:dyDescent="0.25">
      <c r="E66" s="10">
        <f t="shared" si="2"/>
        <v>0.64000000000000035</v>
      </c>
      <c r="F66" s="17">
        <f t="shared" ref="F66:F129" si="8">-D/m*J66*H66</f>
        <v>-0.65788190767384902</v>
      </c>
      <c r="G66" s="17">
        <f t="shared" ref="G66:G129" si="9">-g-D/m*J66*I66</f>
        <v>-9.9040209491407154</v>
      </c>
      <c r="H66" s="10">
        <f t="shared" si="3"/>
        <v>38.350844912828379</v>
      </c>
      <c r="I66" s="10">
        <f t="shared" si="4"/>
        <v>5.480896794687518</v>
      </c>
      <c r="J66" s="10">
        <f t="shared" si="7"/>
        <v>38.74051542251123</v>
      </c>
      <c r="K66" s="18">
        <f t="shared" si="5"/>
        <v>24.681658884143506</v>
      </c>
      <c r="L66" s="18">
        <f t="shared" si="6"/>
        <v>5.5441647793510596</v>
      </c>
    </row>
    <row r="67" spans="5:12" x14ac:dyDescent="0.25">
      <c r="E67" s="10">
        <f t="shared" ref="E67:E130" si="10">E66+dt</f>
        <v>0.65000000000000036</v>
      </c>
      <c r="F67" s="17">
        <f t="shared" si="8"/>
        <v>-0.65742263697362047</v>
      </c>
      <c r="G67" s="17">
        <f t="shared" si="9"/>
        <v>-9.9022733620563432</v>
      </c>
      <c r="H67" s="10">
        <f t="shared" ref="H67:H130" si="11">F66*dt+H66</f>
        <v>38.344266093751642</v>
      </c>
      <c r="I67" s="10">
        <f t="shared" ref="I67:I130" si="12">G66*dt+I66</f>
        <v>5.3818565851961111</v>
      </c>
      <c r="J67" s="10">
        <f t="shared" si="7"/>
        <v>38.720112636355417</v>
      </c>
      <c r="K67" s="18">
        <f t="shared" ref="K67:K130" si="13">0.5*F66*dt*dt+H66*dt+K66</f>
        <v>25.065134439176404</v>
      </c>
      <c r="L67" s="18">
        <f t="shared" ref="L67:L130" si="14">0.5*G66*dt*dt+I66*dt+L66</f>
        <v>5.5984785462504778</v>
      </c>
    </row>
    <row r="68" spans="5:12" x14ac:dyDescent="0.25">
      <c r="E68" s="10">
        <f t="shared" si="10"/>
        <v>0.66000000000000036</v>
      </c>
      <c r="F68" s="17">
        <f t="shared" si="8"/>
        <v>-0.65696782072798998</v>
      </c>
      <c r="G68" s="17">
        <f t="shared" si="9"/>
        <v>-9.9005284505583528</v>
      </c>
      <c r="H68" s="10">
        <f t="shared" si="11"/>
        <v>38.337691867381906</v>
      </c>
      <c r="I68" s="10">
        <f t="shared" si="12"/>
        <v>5.282833851575548</v>
      </c>
      <c r="J68" s="10">
        <f t="shared" ref="J68:J131" si="15">SQRT(H68*H68+I68*I68)</f>
        <v>38.699960610079088</v>
      </c>
      <c r="K68" s="18">
        <f t="shared" si="13"/>
        <v>25.448544228982072</v>
      </c>
      <c r="L68" s="18">
        <f t="shared" si="14"/>
        <v>5.6518019984343359</v>
      </c>
    </row>
    <row r="69" spans="5:12" x14ac:dyDescent="0.25">
      <c r="E69" s="10">
        <f t="shared" si="10"/>
        <v>0.67000000000000037</v>
      </c>
      <c r="F69" s="17">
        <f t="shared" si="8"/>
        <v>-0.65651745938549599</v>
      </c>
      <c r="G69" s="17">
        <f t="shared" si="9"/>
        <v>-9.8987861812118787</v>
      </c>
      <c r="H69" s="10">
        <f t="shared" si="11"/>
        <v>38.331122189174629</v>
      </c>
      <c r="I69" s="10">
        <f t="shared" si="12"/>
        <v>5.1838285670699644</v>
      </c>
      <c r="J69" s="10">
        <f t="shared" si="15"/>
        <v>38.680059551327041</v>
      </c>
      <c r="K69" s="18">
        <f t="shared" si="13"/>
        <v>25.831888299264854</v>
      </c>
      <c r="L69" s="18">
        <f t="shared" si="14"/>
        <v>5.7041353105275636</v>
      </c>
    </row>
    <row r="70" spans="5:12" x14ac:dyDescent="0.25">
      <c r="E70" s="10">
        <f t="shared" si="10"/>
        <v>0.68000000000000038</v>
      </c>
      <c r="F70" s="17">
        <f t="shared" si="8"/>
        <v>-0.65607155332741862</v>
      </c>
      <c r="G70" s="17">
        <f t="shared" si="9"/>
        <v>-9.8970465205547402</v>
      </c>
      <c r="H70" s="10">
        <f t="shared" si="11"/>
        <v>38.324557014580776</v>
      </c>
      <c r="I70" s="10">
        <f t="shared" si="12"/>
        <v>5.0848407052578457</v>
      </c>
      <c r="J70" s="10">
        <f t="shared" si="15"/>
        <v>38.660409663655919</v>
      </c>
      <c r="K70" s="18">
        <f t="shared" si="13"/>
        <v>26.215166695283632</v>
      </c>
      <c r="L70" s="18">
        <f t="shared" si="14"/>
        <v>5.7554786568892027</v>
      </c>
    </row>
    <row r="71" spans="5:12" x14ac:dyDescent="0.25">
      <c r="E71" s="10">
        <f t="shared" si="10"/>
        <v>0.69000000000000039</v>
      </c>
      <c r="F71" s="17">
        <f t="shared" si="8"/>
        <v>-0.65563010286734014</v>
      </c>
      <c r="G71" s="17">
        <f t="shared" si="9"/>
        <v>-9.8953094350982536</v>
      </c>
      <c r="H71" s="10">
        <f t="shared" si="11"/>
        <v>38.3179962990475</v>
      </c>
      <c r="I71" s="10">
        <f t="shared" si="12"/>
        <v>4.9858702400522983</v>
      </c>
      <c r="J71" s="10">
        <f t="shared" si="15"/>
        <v>38.641011146506727</v>
      </c>
      <c r="K71" s="18">
        <f t="shared" si="13"/>
        <v>26.598379461851774</v>
      </c>
      <c r="L71" s="18">
        <f t="shared" si="14"/>
        <v>5.805832211615753</v>
      </c>
    </row>
    <row r="72" spans="5:12" x14ac:dyDescent="0.25">
      <c r="E72" s="10">
        <f t="shared" si="10"/>
        <v>0.7000000000000004</v>
      </c>
      <c r="F72" s="17">
        <f t="shared" si="8"/>
        <v>-0.65519310825070987</v>
      </c>
      <c r="G72" s="17">
        <f t="shared" si="9"/>
        <v>-9.8935748913280559</v>
      </c>
      <c r="H72" s="10">
        <f t="shared" si="11"/>
        <v>38.311439998018827</v>
      </c>
      <c r="I72" s="10">
        <f t="shared" si="12"/>
        <v>4.8869171457013154</v>
      </c>
      <c r="J72" s="10">
        <f t="shared" si="15"/>
        <v>38.621864195177658</v>
      </c>
      <c r="K72" s="18">
        <f t="shared" si="13"/>
        <v>26.981526643337105</v>
      </c>
      <c r="L72" s="18">
        <f t="shared" si="14"/>
        <v>5.855196148544521</v>
      </c>
    </row>
    <row r="73" spans="5:12" x14ac:dyDescent="0.25">
      <c r="E73" s="10">
        <f t="shared" si="10"/>
        <v>0.71000000000000041</v>
      </c>
      <c r="F73" s="17">
        <f t="shared" si="8"/>
        <v>-0.65476056965441287</v>
      </c>
      <c r="G73" s="17">
        <f t="shared" si="9"/>
        <v>-9.8918428557049278</v>
      </c>
      <c r="H73" s="10">
        <f t="shared" si="11"/>
        <v>38.304888066936321</v>
      </c>
      <c r="I73" s="10">
        <f t="shared" si="12"/>
        <v>4.7879813967880347</v>
      </c>
      <c r="J73" s="10">
        <f t="shared" si="15"/>
        <v>38.602969000797188</v>
      </c>
      <c r="K73" s="18">
        <f t="shared" si="13"/>
        <v>27.36460828366188</v>
      </c>
      <c r="L73" s="18">
        <f t="shared" si="14"/>
        <v>5.9035706412569677</v>
      </c>
    </row>
    <row r="74" spans="5:12" x14ac:dyDescent="0.25">
      <c r="E74" s="10">
        <f t="shared" si="10"/>
        <v>0.72000000000000042</v>
      </c>
      <c r="F74" s="17">
        <f t="shared" si="8"/>
        <v>-0.65433248718634696</v>
      </c>
      <c r="G74" s="17">
        <f t="shared" si="9"/>
        <v>-9.8901132946656318</v>
      </c>
      <c r="H74" s="10">
        <f t="shared" si="11"/>
        <v>38.298340461239775</v>
      </c>
      <c r="I74" s="10">
        <f t="shared" si="12"/>
        <v>4.689062968230985</v>
      </c>
      <c r="J74" s="10">
        <f t="shared" si="15"/>
        <v>38.584325750297502</v>
      </c>
      <c r="K74" s="18">
        <f t="shared" si="13"/>
        <v>27.74762442630276</v>
      </c>
      <c r="L74" s="18">
        <f t="shared" si="14"/>
        <v>5.9509558630820631</v>
      </c>
    </row>
    <row r="75" spans="5:12" x14ac:dyDescent="0.25">
      <c r="E75" s="10">
        <f t="shared" si="10"/>
        <v>0.73000000000000043</v>
      </c>
      <c r="F75" s="17">
        <f t="shared" si="8"/>
        <v>-0.65390886088500477</v>
      </c>
      <c r="G75" s="17">
        <f t="shared" si="9"/>
        <v>-9.8883861746237525</v>
      </c>
      <c r="H75" s="10">
        <f t="shared" si="11"/>
        <v>38.291797136367911</v>
      </c>
      <c r="I75" s="10">
        <f t="shared" si="12"/>
        <v>4.590161835284329</v>
      </c>
      <c r="J75" s="10">
        <f t="shared" si="15"/>
        <v>38.565934626388284</v>
      </c>
      <c r="K75" s="18">
        <f t="shared" si="13"/>
        <v>28.130575114290799</v>
      </c>
      <c r="L75" s="18">
        <f t="shared" si="14"/>
        <v>5.9973519870996395</v>
      </c>
    </row>
    <row r="76" spans="5:12" x14ac:dyDescent="0.25">
      <c r="E76" s="10">
        <f t="shared" si="10"/>
        <v>0.74000000000000044</v>
      </c>
      <c r="F76" s="17">
        <f t="shared" si="8"/>
        <v>-0.65348969071906027</v>
      </c>
      <c r="G76" s="17">
        <f t="shared" si="9"/>
        <v>-9.8866614619705437</v>
      </c>
      <c r="H76" s="10">
        <f t="shared" si="11"/>
        <v>38.285258047759065</v>
      </c>
      <c r="I76" s="10">
        <f t="shared" si="12"/>
        <v>4.4912779735380912</v>
      </c>
      <c r="J76" s="10">
        <f t="shared" si="15"/>
        <v>38.54779580753079</v>
      </c>
      <c r="K76" s="18">
        <f t="shared" si="13"/>
        <v>28.513460390211435</v>
      </c>
      <c r="L76" s="18">
        <f t="shared" si="14"/>
        <v>6.0427591861437513</v>
      </c>
    </row>
    <row r="77" spans="5:12" x14ac:dyDescent="0.25">
      <c r="E77" s="10">
        <f t="shared" si="10"/>
        <v>0.75000000000000044</v>
      </c>
      <c r="F77" s="17">
        <f t="shared" si="8"/>
        <v>-0.65307497658696367</v>
      </c>
      <c r="G77" s="17">
        <f t="shared" si="9"/>
        <v>-9.8849391230757941</v>
      </c>
      <c r="H77" s="10">
        <f t="shared" si="11"/>
        <v>38.278723150851874</v>
      </c>
      <c r="I77" s="10">
        <f t="shared" si="12"/>
        <v>4.3924113589183857</v>
      </c>
      <c r="J77" s="10">
        <f t="shared" si="15"/>
        <v>38.529909467912312</v>
      </c>
      <c r="K77" s="18">
        <f t="shared" si="13"/>
        <v>28.896280296204491</v>
      </c>
      <c r="L77" s="18">
        <f t="shared" si="14"/>
        <v>6.0871776328060339</v>
      </c>
    </row>
    <row r="78" spans="5:12" x14ac:dyDescent="0.25">
      <c r="E78" s="10">
        <f t="shared" si="10"/>
        <v>0.76000000000000045</v>
      </c>
      <c r="F78" s="17">
        <f t="shared" si="8"/>
        <v>-0.6526647183165396</v>
      </c>
      <c r="G78" s="17">
        <f t="shared" si="9"/>
        <v>-9.8832191242886829</v>
      </c>
      <c r="H78" s="10">
        <f t="shared" si="11"/>
        <v>38.272192401086002</v>
      </c>
      <c r="I78" s="10">
        <f t="shared" si="12"/>
        <v>4.2935619676876282</v>
      </c>
      <c r="J78" s="10">
        <f t="shared" si="15"/>
        <v>38.512275777420875</v>
      </c>
      <c r="K78" s="18">
        <f t="shared" si="13"/>
        <v>29.279034873964182</v>
      </c>
      <c r="L78" s="18">
        <f t="shared" si="14"/>
        <v>6.1306074994390638</v>
      </c>
    </row>
    <row r="79" spans="5:12" x14ac:dyDescent="0.25">
      <c r="E79" s="10">
        <f t="shared" si="10"/>
        <v>0.77000000000000046</v>
      </c>
      <c r="F79" s="17">
        <f t="shared" si="8"/>
        <v>-0.65225891566459537</v>
      </c>
      <c r="G79" s="17">
        <f t="shared" si="9"/>
        <v>-9.8815014319386503</v>
      </c>
      <c r="H79" s="10">
        <f t="shared" si="11"/>
        <v>38.265665753902837</v>
      </c>
      <c r="I79" s="10">
        <f t="shared" si="12"/>
        <v>4.1947297764447411</v>
      </c>
      <c r="J79" s="10">
        <f t="shared" si="15"/>
        <v>38.494894901620455</v>
      </c>
      <c r="K79" s="18">
        <f t="shared" si="13"/>
        <v>29.661724164739127</v>
      </c>
      <c r="L79" s="18">
        <f t="shared" si="14"/>
        <v>6.1730489581597254</v>
      </c>
    </row>
    <row r="80" spans="5:12" x14ac:dyDescent="0.25">
      <c r="E80" s="10">
        <f t="shared" si="10"/>
        <v>0.78000000000000047</v>
      </c>
      <c r="F80" s="17">
        <f t="shared" si="8"/>
        <v>-0.65185756831653052</v>
      </c>
      <c r="G80" s="17">
        <f t="shared" si="9"/>
        <v>-9.8797860123362895</v>
      </c>
      <c r="H80" s="10">
        <f t="shared" si="11"/>
        <v>38.259143164746192</v>
      </c>
      <c r="I80" s="10">
        <f t="shared" si="12"/>
        <v>4.0959147621253544</v>
      </c>
      <c r="J80" s="10">
        <f t="shared" si="15"/>
        <v>38.477767001726356</v>
      </c>
      <c r="K80" s="18">
        <f t="shared" si="13"/>
        <v>30.044348209332373</v>
      </c>
      <c r="L80" s="18">
        <f t="shared" si="14"/>
        <v>6.214502180852576</v>
      </c>
    </row>
    <row r="81" spans="5:12" x14ac:dyDescent="0.25">
      <c r="E81" s="10">
        <f t="shared" si="10"/>
        <v>0.79000000000000048</v>
      </c>
      <c r="F81" s="17">
        <f t="shared" si="8"/>
        <v>-0.6514606758859568</v>
      </c>
      <c r="G81" s="17">
        <f t="shared" si="9"/>
        <v>-9.8780728317742135</v>
      </c>
      <c r="H81" s="10">
        <f t="shared" si="11"/>
        <v>38.252624589063025</v>
      </c>
      <c r="I81" s="10">
        <f t="shared" si="12"/>
        <v>3.9971169020019914</v>
      </c>
      <c r="J81" s="10">
        <f t="shared" si="15"/>
        <v>38.460892234581081</v>
      </c>
      <c r="K81" s="18">
        <f t="shared" si="13"/>
        <v>30.42690704810142</v>
      </c>
      <c r="L81" s="18">
        <f t="shared" si="14"/>
        <v>6.2549673391732128</v>
      </c>
    </row>
    <row r="82" spans="5:12" x14ac:dyDescent="0.25">
      <c r="E82" s="10">
        <f t="shared" si="10"/>
        <v>0.80000000000000049</v>
      </c>
      <c r="F82" s="17">
        <f t="shared" si="8"/>
        <v>-0.65106823791432233</v>
      </c>
      <c r="G82" s="17">
        <f t="shared" si="9"/>
        <v>-9.8763618565279607</v>
      </c>
      <c r="H82" s="10">
        <f t="shared" si="11"/>
        <v>38.246109982304162</v>
      </c>
      <c r="I82" s="10">
        <f t="shared" si="12"/>
        <v>3.8983361736842492</v>
      </c>
      <c r="J82" s="10">
        <f t="shared" si="15"/>
        <v>38.444270752630501</v>
      </c>
      <c r="K82" s="18">
        <f t="shared" si="13"/>
        <v>30.809400720958255</v>
      </c>
      <c r="L82" s="18">
        <f t="shared" si="14"/>
        <v>6.2944446045516438</v>
      </c>
    </row>
    <row r="83" spans="5:12" x14ac:dyDescent="0.25">
      <c r="E83" s="10">
        <f t="shared" si="10"/>
        <v>0.8100000000000005</v>
      </c>
      <c r="F83" s="17">
        <f t="shared" si="8"/>
        <v>-0.65068025387054373</v>
      </c>
      <c r="G83" s="17">
        <f t="shared" si="9"/>
        <v>-9.8746530528568908</v>
      </c>
      <c r="H83" s="10">
        <f t="shared" si="11"/>
        <v>38.239599299925018</v>
      </c>
      <c r="I83" s="10">
        <f t="shared" si="12"/>
        <v>3.7995725551189694</v>
      </c>
      <c r="J83" s="10">
        <f t="shared" si="15"/>
        <v>38.427902703900443</v>
      </c>
      <c r="K83" s="18">
        <f t="shared" si="13"/>
        <v>31.1918292673694</v>
      </c>
      <c r="L83" s="18">
        <f t="shared" si="14"/>
        <v>6.33293414819566</v>
      </c>
    </row>
    <row r="84" spans="5:12" x14ac:dyDescent="0.25">
      <c r="E84" s="10">
        <f t="shared" si="10"/>
        <v>0.82000000000000051</v>
      </c>
      <c r="F84" s="17">
        <f t="shared" si="8"/>
        <v>-0.65029672315064313</v>
      </c>
      <c r="G84" s="17">
        <f t="shared" si="9"/>
        <v>-9.8729463870050864</v>
      </c>
      <c r="H84" s="10">
        <f t="shared" si="11"/>
        <v>38.233092497386316</v>
      </c>
      <c r="I84" s="10">
        <f t="shared" si="12"/>
        <v>3.7008260245904006</v>
      </c>
      <c r="J84" s="10">
        <f t="shared" si="15"/>
        <v>38.411788231973574</v>
      </c>
      <c r="K84" s="18">
        <f t="shared" si="13"/>
        <v>31.574192726355957</v>
      </c>
      <c r="L84" s="18">
        <f t="shared" si="14"/>
        <v>6.3704361410942072</v>
      </c>
    </row>
    <row r="85" spans="5:12" x14ac:dyDescent="0.25">
      <c r="E85" s="10">
        <f t="shared" si="10"/>
        <v>0.83000000000000052</v>
      </c>
      <c r="F85" s="17">
        <f t="shared" si="8"/>
        <v>-0.64991764507739314</v>
      </c>
      <c r="G85" s="17">
        <f t="shared" si="9"/>
        <v>-9.8712418252022722</v>
      </c>
      <c r="H85" s="10">
        <f t="shared" si="11"/>
        <v>38.226589530154811</v>
      </c>
      <c r="I85" s="10">
        <f t="shared" si="12"/>
        <v>3.6020965607203497</v>
      </c>
      <c r="J85" s="10">
        <f t="shared" si="15"/>
        <v>38.395927475966701</v>
      </c>
      <c r="K85" s="18">
        <f t="shared" si="13"/>
        <v>31.956491136493664</v>
      </c>
      <c r="L85" s="18">
        <f t="shared" si="14"/>
        <v>6.4069507540207606</v>
      </c>
    </row>
    <row r="86" spans="5:12" x14ac:dyDescent="0.25">
      <c r="E86" s="10">
        <f t="shared" si="10"/>
        <v>0.84000000000000052</v>
      </c>
      <c r="F86" s="17">
        <f t="shared" si="8"/>
        <v>-0.64954301889996779</v>
      </c>
      <c r="G86" s="17">
        <f t="shared" si="9"/>
        <v>-9.8695393336647257</v>
      </c>
      <c r="H86" s="10">
        <f t="shared" si="11"/>
        <v>38.220090353704038</v>
      </c>
      <c r="I86" s="10">
        <f t="shared" si="12"/>
        <v>3.503384142468327</v>
      </c>
      <c r="J86" s="10">
        <f t="shared" si="15"/>
        <v>38.380320570508509</v>
      </c>
      <c r="K86" s="18">
        <f t="shared" si="13"/>
        <v>32.338724535912959</v>
      </c>
      <c r="L86" s="18">
        <f t="shared" si="14"/>
        <v>6.4424781575367041</v>
      </c>
    </row>
    <row r="87" spans="5:12" x14ac:dyDescent="0.25">
      <c r="E87" s="10">
        <f t="shared" si="10"/>
        <v>0.85000000000000053</v>
      </c>
      <c r="F87" s="17">
        <f t="shared" si="8"/>
        <v>-0.64917284379360174</v>
      </c>
      <c r="G87" s="17">
        <f t="shared" si="9"/>
        <v>-9.8678388785962099</v>
      </c>
      <c r="H87" s="10">
        <f t="shared" si="11"/>
        <v>38.213594923515039</v>
      </c>
      <c r="I87" s="10">
        <f t="shared" si="12"/>
        <v>3.4046887491316795</v>
      </c>
      <c r="J87" s="10">
        <f t="shared" si="15"/>
        <v>38.364967645717599</v>
      </c>
      <c r="K87" s="18">
        <f t="shared" si="13"/>
        <v>32.720892962299054</v>
      </c>
      <c r="L87" s="18">
        <f t="shared" si="14"/>
        <v>6.4770185219947045</v>
      </c>
    </row>
    <row r="88" spans="5:12" x14ac:dyDescent="0.25">
      <c r="E88" s="10">
        <f t="shared" si="10"/>
        <v>0.86000000000000054</v>
      </c>
      <c r="F88" s="17">
        <f t="shared" si="8"/>
        <v>-0.64880711885925368</v>
      </c>
      <c r="G88" s="17">
        <f t="shared" si="9"/>
        <v>-9.8661404261888954</v>
      </c>
      <c r="H88" s="10">
        <f t="shared" si="11"/>
        <v>38.207103195077103</v>
      </c>
      <c r="I88" s="10">
        <f t="shared" si="12"/>
        <v>3.3060103603457174</v>
      </c>
      <c r="J88" s="10">
        <f t="shared" si="15"/>
        <v>38.349868827180941</v>
      </c>
      <c r="K88" s="18">
        <f t="shared" si="13"/>
        <v>33.102996452892015</v>
      </c>
      <c r="L88" s="18">
        <f t="shared" si="14"/>
        <v>6.5105720175420911</v>
      </c>
    </row>
    <row r="89" spans="5:12" x14ac:dyDescent="0.25">
      <c r="E89" s="10">
        <f t="shared" si="10"/>
        <v>0.87000000000000055</v>
      </c>
      <c r="F89" s="17">
        <f t="shared" si="8"/>
        <v>-0.64844584312327924</v>
      </c>
      <c r="G89" s="17">
        <f t="shared" si="9"/>
        <v>-9.8644439426243107</v>
      </c>
      <c r="H89" s="10">
        <f t="shared" si="11"/>
        <v>38.200615123888511</v>
      </c>
      <c r="I89" s="10">
        <f t="shared" si="12"/>
        <v>3.2073489560838286</v>
      </c>
      <c r="J89" s="10">
        <f t="shared" si="15"/>
        <v>38.335024235932757</v>
      </c>
      <c r="K89" s="18">
        <f t="shared" si="13"/>
        <v>33.485035044486843</v>
      </c>
      <c r="L89" s="18">
        <f t="shared" si="14"/>
        <v>6.543138814124239</v>
      </c>
    </row>
    <row r="90" spans="5:12" x14ac:dyDescent="0.25">
      <c r="E90" s="10">
        <f t="shared" si="10"/>
        <v>0.88000000000000056</v>
      </c>
      <c r="F90" s="17">
        <f t="shared" si="8"/>
        <v>-0.6480890155371104</v>
      </c>
      <c r="G90" s="17">
        <f t="shared" si="9"/>
        <v>-9.862749394074271</v>
      </c>
      <c r="H90" s="10">
        <f t="shared" si="11"/>
        <v>38.19413066545728</v>
      </c>
      <c r="I90" s="10">
        <f t="shared" si="12"/>
        <v>3.1087045166575855</v>
      </c>
      <c r="J90" s="10">
        <f t="shared" si="15"/>
        <v>38.320433988433784</v>
      </c>
      <c r="K90" s="18">
        <f t="shared" si="13"/>
        <v>33.867008773433568</v>
      </c>
      <c r="L90" s="18">
        <f t="shared" si="14"/>
        <v>6.5747190814879461</v>
      </c>
    </row>
    <row r="91" spans="5:12" x14ac:dyDescent="0.25">
      <c r="E91" s="10">
        <f t="shared" si="10"/>
        <v>0.89000000000000057</v>
      </c>
      <c r="F91" s="17">
        <f t="shared" si="8"/>
        <v>-0.64773663497694001</v>
      </c>
      <c r="G91" s="17">
        <f t="shared" si="9"/>
        <v>-9.861056746701836</v>
      </c>
      <c r="H91" s="10">
        <f t="shared" si="11"/>
        <v>38.187649775301907</v>
      </c>
      <c r="I91" s="10">
        <f t="shared" si="12"/>
        <v>3.010077022716843</v>
      </c>
      <c r="J91" s="10">
        <f t="shared" si="15"/>
        <v>38.306098196550948</v>
      </c>
      <c r="K91" s="18">
        <f t="shared" si="13"/>
        <v>34.248917675637365</v>
      </c>
      <c r="L91" s="18">
        <f t="shared" si="14"/>
        <v>6.6053129891848181</v>
      </c>
    </row>
    <row r="92" spans="5:12" x14ac:dyDescent="0.25">
      <c r="E92" s="10">
        <f t="shared" si="10"/>
        <v>0.90000000000000058</v>
      </c>
      <c r="F92" s="17">
        <f t="shared" si="8"/>
        <v>-0.64738870024341655</v>
      </c>
      <c r="G92" s="17">
        <f t="shared" si="9"/>
        <v>-9.8593659666622653</v>
      </c>
      <c r="H92" s="10">
        <f t="shared" si="11"/>
        <v>38.181172408952136</v>
      </c>
      <c r="I92" s="10">
        <f t="shared" si="12"/>
        <v>2.9114664552498244</v>
      </c>
      <c r="J92" s="10">
        <f t="shared" si="15"/>
        <v>38.292016967537407</v>
      </c>
      <c r="K92" s="18">
        <f t="shared" si="13"/>
        <v>34.630761786558637</v>
      </c>
      <c r="L92" s="18">
        <f t="shared" si="14"/>
        <v>6.6349207065746514</v>
      </c>
    </row>
    <row r="93" spans="5:12" x14ac:dyDescent="0.25">
      <c r="E93" s="10">
        <f t="shared" si="10"/>
        <v>0.91000000000000059</v>
      </c>
      <c r="F93" s="17">
        <f t="shared" si="8"/>
        <v>-0.64704521006134386</v>
      </c>
      <c r="G93" s="17">
        <f t="shared" si="9"/>
        <v>-9.8576770201039707</v>
      </c>
      <c r="H93" s="10">
        <f t="shared" si="11"/>
        <v>38.174698521949701</v>
      </c>
      <c r="I93" s="10">
        <f t="shared" si="12"/>
        <v>2.8128727955832016</v>
      </c>
      <c r="J93" s="10">
        <f t="shared" si="15"/>
        <v>38.278190404013102</v>
      </c>
      <c r="K93" s="18">
        <f t="shared" si="13"/>
        <v>35.012541141213148</v>
      </c>
      <c r="L93" s="18">
        <f t="shared" si="14"/>
        <v>6.6635424028288162</v>
      </c>
    </row>
    <row r="94" spans="5:12" x14ac:dyDescent="0.25">
      <c r="E94" s="10">
        <f t="shared" si="10"/>
        <v>0.9200000000000006</v>
      </c>
      <c r="F94" s="17">
        <f t="shared" si="8"/>
        <v>-0.64670616307938933</v>
      </c>
      <c r="G94" s="17">
        <f t="shared" si="9"/>
        <v>-9.8559898731694915</v>
      </c>
      <c r="H94" s="10">
        <f t="shared" si="11"/>
        <v>38.168228069849086</v>
      </c>
      <c r="I94" s="10">
        <f t="shared" si="12"/>
        <v>2.7142960253821617</v>
      </c>
      <c r="J94" s="10">
        <f t="shared" si="15"/>
        <v>38.264618603945614</v>
      </c>
      <c r="K94" s="18">
        <f t="shared" si="13"/>
        <v>35.394255774172144</v>
      </c>
      <c r="L94" s="18">
        <f t="shared" si="14"/>
        <v>6.6911782469336432</v>
      </c>
    </row>
    <row r="95" spans="5:12" x14ac:dyDescent="0.25">
      <c r="E95" s="10">
        <f t="shared" si="10"/>
        <v>0.9300000000000006</v>
      </c>
      <c r="F95" s="17">
        <f t="shared" si="8"/>
        <v>-0.64637155786979883</v>
      </c>
      <c r="G95" s="17">
        <f t="shared" si="9"/>
        <v>-9.8543044919964586</v>
      </c>
      <c r="H95" s="10">
        <f t="shared" si="11"/>
        <v>38.161761008218292</v>
      </c>
      <c r="I95" s="10">
        <f t="shared" si="12"/>
        <v>2.6157361266504666</v>
      </c>
      <c r="J95" s="10">
        <f t="shared" si="15"/>
        <v>38.251301660631555</v>
      </c>
      <c r="K95" s="18">
        <f t="shared" si="13"/>
        <v>35.775905719562481</v>
      </c>
      <c r="L95" s="18">
        <f t="shared" si="14"/>
        <v>6.7178284076938066</v>
      </c>
    </row>
    <row r="96" spans="5:12" x14ac:dyDescent="0.25">
      <c r="E96" s="10">
        <f t="shared" si="10"/>
        <v>0.94000000000000061</v>
      </c>
      <c r="F96" s="17">
        <f t="shared" si="8"/>
        <v>-0.64604139292811935</v>
      </c>
      <c r="G96" s="17">
        <f t="shared" si="9"/>
        <v>-9.8526208427185793</v>
      </c>
      <c r="H96" s="10">
        <f t="shared" si="11"/>
        <v>38.155297292639595</v>
      </c>
      <c r="I96" s="10">
        <f t="shared" si="12"/>
        <v>2.5171930817305022</v>
      </c>
      <c r="J96" s="10">
        <f t="shared" si="15"/>
        <v>38.238239662678282</v>
      </c>
      <c r="K96" s="18">
        <f t="shared" si="13"/>
        <v>36.157491011066767</v>
      </c>
      <c r="L96" s="18">
        <f t="shared" si="14"/>
        <v>6.7434930537357118</v>
      </c>
    </row>
    <row r="97" spans="5:12" x14ac:dyDescent="0.25">
      <c r="E97" s="10">
        <f t="shared" si="10"/>
        <v>0.95000000000000062</v>
      </c>
      <c r="F97" s="17">
        <f t="shared" si="8"/>
        <v>-0.64571566667292901</v>
      </c>
      <c r="G97" s="17">
        <f t="shared" si="9"/>
        <v>-9.8509388914666065</v>
      </c>
      <c r="H97" s="10">
        <f t="shared" si="11"/>
        <v>38.148836878710313</v>
      </c>
      <c r="I97" s="10">
        <f t="shared" si="12"/>
        <v>2.4186668733033163</v>
      </c>
      <c r="J97" s="10">
        <f t="shared" si="15"/>
        <v>38.225432693986114</v>
      </c>
      <c r="K97" s="18">
        <f t="shared" si="13"/>
        <v>36.539011681923519</v>
      </c>
      <c r="L97" s="18">
        <f t="shared" si="14"/>
        <v>6.7681723535108809</v>
      </c>
    </row>
    <row r="98" spans="5:12" x14ac:dyDescent="0.25">
      <c r="E98" s="10">
        <f t="shared" si="10"/>
        <v>0.96000000000000063</v>
      </c>
      <c r="F98" s="17">
        <f t="shared" si="8"/>
        <v>-0.64539437744557593</v>
      </c>
      <c r="G98" s="17">
        <f t="shared" si="9"/>
        <v>-9.8492586043693375</v>
      </c>
      <c r="H98" s="10">
        <f t="shared" si="11"/>
        <v>38.142379722043586</v>
      </c>
      <c r="I98" s="10">
        <f t="shared" si="12"/>
        <v>2.3201574843886501</v>
      </c>
      <c r="J98" s="10">
        <f t="shared" si="15"/>
        <v>38.212880833731006</v>
      </c>
      <c r="K98" s="18">
        <f t="shared" si="13"/>
        <v>36.920467764927288</v>
      </c>
      <c r="L98" s="18">
        <f t="shared" si="14"/>
        <v>6.791866475299341</v>
      </c>
    </row>
    <row r="99" spans="5:12" x14ac:dyDescent="0.25">
      <c r="E99" s="10">
        <f t="shared" si="10"/>
        <v>0.97000000000000064</v>
      </c>
      <c r="F99" s="17">
        <f t="shared" si="8"/>
        <v>-0.64507752350992131</v>
      </c>
      <c r="G99" s="17">
        <f t="shared" si="9"/>
        <v>-9.8475799475545962</v>
      </c>
      <c r="H99" s="10">
        <f t="shared" si="11"/>
        <v>38.135925778269133</v>
      </c>
      <c r="I99" s="10">
        <f t="shared" si="12"/>
        <v>2.2216648983449567</v>
      </c>
      <c r="J99" s="10">
        <f t="shared" si="15"/>
        <v>38.200584156347531</v>
      </c>
      <c r="K99" s="18">
        <f t="shared" si="13"/>
        <v>37.301859292428851</v>
      </c>
      <c r="L99" s="18">
        <f t="shared" si="14"/>
        <v>6.8145755872130094</v>
      </c>
    </row>
    <row r="100" spans="5:12" x14ac:dyDescent="0.25">
      <c r="E100" s="10">
        <f t="shared" si="10"/>
        <v>0.98000000000000065</v>
      </c>
      <c r="F100" s="17">
        <f t="shared" si="8"/>
        <v>-0.64476510305209467</v>
      </c>
      <c r="G100" s="17">
        <f t="shared" si="9"/>
        <v>-9.8459028871502348</v>
      </c>
      <c r="H100" s="10">
        <f t="shared" si="11"/>
        <v>38.129475003034031</v>
      </c>
      <c r="I100" s="10">
        <f t="shared" si="12"/>
        <v>2.1231890988694109</v>
      </c>
      <c r="J100" s="10">
        <f t="shared" si="15"/>
        <v>38.188542731512484</v>
      </c>
      <c r="K100" s="18">
        <f t="shared" si="13"/>
        <v>37.683186296335364</v>
      </c>
      <c r="L100" s="18">
        <f t="shared" si="14"/>
        <v>6.836299857199081</v>
      </c>
    </row>
    <row r="101" spans="5:12" x14ac:dyDescent="0.25">
      <c r="E101" s="10">
        <f t="shared" si="10"/>
        <v>0.99000000000000066</v>
      </c>
      <c r="F101" s="17">
        <f t="shared" si="8"/>
        <v>-0.64445711418025375</v>
      </c>
      <c r="G101" s="17">
        <f t="shared" si="9"/>
        <v>-9.844227389285134</v>
      </c>
      <c r="H101" s="10">
        <f t="shared" si="11"/>
        <v>38.123027352003511</v>
      </c>
      <c r="I101" s="10">
        <f t="shared" si="12"/>
        <v>2.0247300699979087</v>
      </c>
      <c r="J101" s="10">
        <f t="shared" si="15"/>
        <v>38.176756624128792</v>
      </c>
      <c r="K101" s="18">
        <f t="shared" si="13"/>
        <v>38.064448808110555</v>
      </c>
      <c r="L101" s="18">
        <f t="shared" si="14"/>
        <v>6.8570394530434173</v>
      </c>
    </row>
    <row r="102" spans="5:12" x14ac:dyDescent="0.25">
      <c r="E102" s="10">
        <f t="shared" si="10"/>
        <v>1.0000000000000007</v>
      </c>
      <c r="F102" s="17">
        <f t="shared" si="8"/>
        <v>-0.64415355492435267</v>
      </c>
      <c r="G102" s="17">
        <f t="shared" si="9"/>
        <v>-9.842553420090205</v>
      </c>
      <c r="H102" s="10">
        <f t="shared" si="11"/>
        <v>38.116582780861705</v>
      </c>
      <c r="I102" s="10">
        <f t="shared" si="12"/>
        <v>1.9262877961050573</v>
      </c>
      <c r="J102" s="10">
        <f t="shared" si="15"/>
        <v>38.165225894309941</v>
      </c>
      <c r="K102" s="18">
        <f t="shared" si="13"/>
        <v>38.445646858774879</v>
      </c>
      <c r="L102" s="18">
        <f t="shared" si="14"/>
        <v>6.8767945423739318</v>
      </c>
    </row>
    <row r="103" spans="5:12" x14ac:dyDescent="0.25">
      <c r="E103" s="10">
        <f t="shared" si="10"/>
        <v>1.0100000000000007</v>
      </c>
      <c r="F103" s="17">
        <f t="shared" si="8"/>
        <v>-0.6438544232359199</v>
      </c>
      <c r="G103" s="17">
        <f t="shared" si="9"/>
        <v>-9.8408809456994017</v>
      </c>
      <c r="H103" s="10">
        <f t="shared" si="11"/>
        <v>38.110141245312462</v>
      </c>
      <c r="I103" s="10">
        <f t="shared" si="12"/>
        <v>1.8278622619041553</v>
      </c>
      <c r="J103" s="10">
        <f t="shared" si="15"/>
        <v>38.153950597364876</v>
      </c>
      <c r="K103" s="18">
        <f t="shared" si="13"/>
        <v>38.826780478905746</v>
      </c>
      <c r="L103" s="18">
        <f t="shared" si="14"/>
        <v>6.8955652926639779</v>
      </c>
    </row>
    <row r="104" spans="5:12" x14ac:dyDescent="0.25">
      <c r="E104" s="10">
        <f t="shared" si="10"/>
        <v>1.0200000000000007</v>
      </c>
      <c r="F104" s="17">
        <f t="shared" si="8"/>
        <v>-0.64355971698784031</v>
      </c>
      <c r="G104" s="17">
        <f t="shared" si="9"/>
        <v>-9.839209932250732</v>
      </c>
      <c r="H104" s="10">
        <f t="shared" si="11"/>
        <v>38.103702701080103</v>
      </c>
      <c r="I104" s="10">
        <f t="shared" si="12"/>
        <v>1.7294534524471614</v>
      </c>
      <c r="J104" s="10">
        <f t="shared" si="15"/>
        <v>38.142930783783257</v>
      </c>
      <c r="K104" s="18">
        <f t="shared" si="13"/>
        <v>39.207849698637709</v>
      </c>
      <c r="L104" s="18">
        <f t="shared" si="14"/>
        <v>6.9133518712357347</v>
      </c>
    </row>
    <row r="105" spans="5:12" x14ac:dyDescent="0.25">
      <c r="E105" s="10">
        <f t="shared" si="10"/>
        <v>1.0300000000000007</v>
      </c>
      <c r="F105" s="17">
        <f t="shared" si="8"/>
        <v>-0.64326943397414982</v>
      </c>
      <c r="G105" s="17">
        <f t="shared" si="9"/>
        <v>-9.8375403458872768</v>
      </c>
      <c r="H105" s="10">
        <f t="shared" si="11"/>
        <v>38.097267103910227</v>
      </c>
      <c r="I105" s="10">
        <f t="shared" si="12"/>
        <v>1.6310613531246541</v>
      </c>
      <c r="J105" s="10">
        <f t="shared" si="15"/>
        <v>38.132166499221327</v>
      </c>
      <c r="K105" s="18">
        <f t="shared" si="13"/>
        <v>39.588854547662663</v>
      </c>
      <c r="L105" s="18">
        <f t="shared" si="14"/>
        <v>6.9301544452635939</v>
      </c>
    </row>
    <row r="106" spans="5:12" x14ac:dyDescent="0.25">
      <c r="E106" s="10">
        <f t="shared" si="10"/>
        <v>1.0400000000000007</v>
      </c>
      <c r="F106" s="17">
        <f t="shared" si="8"/>
        <v>-0.64298357190983391</v>
      </c>
      <c r="G106" s="17">
        <f t="shared" si="9"/>
        <v>-9.8358721527582116</v>
      </c>
      <c r="H106" s="10">
        <f t="shared" si="11"/>
        <v>38.090834409570483</v>
      </c>
      <c r="I106" s="10">
        <f t="shared" si="12"/>
        <v>1.5326859496657812</v>
      </c>
      <c r="J106" s="10">
        <f t="shared" si="15"/>
        <v>38.121657784488093</v>
      </c>
      <c r="K106" s="18">
        <f t="shared" si="13"/>
        <v>39.969795055230065</v>
      </c>
      <c r="L106" s="18">
        <f t="shared" si="14"/>
        <v>6.9459731817775463</v>
      </c>
    </row>
    <row r="107" spans="5:12" x14ac:dyDescent="0.25">
      <c r="E107" s="10">
        <f t="shared" si="10"/>
        <v>1.0500000000000007</v>
      </c>
      <c r="F107" s="17">
        <f t="shared" si="8"/>
        <v>-0.6427021284306379</v>
      </c>
      <c r="G107" s="17">
        <f t="shared" si="9"/>
        <v>-9.8342053190198335</v>
      </c>
      <c r="H107" s="10">
        <f t="shared" si="11"/>
        <v>38.084404573851387</v>
      </c>
      <c r="I107" s="10">
        <f t="shared" si="12"/>
        <v>1.4343272281381991</v>
      </c>
      <c r="J107" s="10">
        <f t="shared" si="15"/>
        <v>38.111404675532114</v>
      </c>
      <c r="K107" s="18">
        <f t="shared" si="13"/>
        <v>40.350671250147172</v>
      </c>
      <c r="L107" s="18">
        <f t="shared" si="14"/>
        <v>6.9608082476665665</v>
      </c>
    </row>
    <row r="108" spans="5:12" x14ac:dyDescent="0.25">
      <c r="E108" s="10">
        <f t="shared" si="10"/>
        <v>1.0600000000000007</v>
      </c>
      <c r="F108" s="17">
        <f t="shared" si="8"/>
        <v>-0.64242510109288142</v>
      </c>
      <c r="G108" s="17">
        <f t="shared" si="9"/>
        <v>-9.8325398108365842</v>
      </c>
      <c r="H108" s="10">
        <f t="shared" si="11"/>
        <v>38.077977552567077</v>
      </c>
      <c r="I108" s="10">
        <f t="shared" si="12"/>
        <v>1.3359851749480007</v>
      </c>
      <c r="J108" s="10">
        <f t="shared" si="15"/>
        <v>38.101407203428629</v>
      </c>
      <c r="K108" s="18">
        <f t="shared" si="13"/>
        <v>40.731483160779263</v>
      </c>
      <c r="L108" s="18">
        <f t="shared" si="14"/>
        <v>6.9746598096819978</v>
      </c>
    </row>
    <row r="109" spans="5:12" x14ac:dyDescent="0.25">
      <c r="E109" s="10">
        <f t="shared" si="10"/>
        <v>1.0700000000000007</v>
      </c>
      <c r="F109" s="17">
        <f t="shared" si="8"/>
        <v>-0.64215248737328479</v>
      </c>
      <c r="G109" s="17">
        <f t="shared" si="9"/>
        <v>-9.8308755943820909</v>
      </c>
      <c r="H109" s="10">
        <f t="shared" si="11"/>
        <v>38.07155330155615</v>
      </c>
      <c r="I109" s="10">
        <f t="shared" si="12"/>
        <v>1.2376597768396349</v>
      </c>
      <c r="J109" s="10">
        <f t="shared" si="15"/>
        <v>38.091665394367276</v>
      </c>
      <c r="K109" s="18">
        <f t="shared" si="13"/>
        <v>41.112230815049877</v>
      </c>
      <c r="L109" s="18">
        <f t="shared" si="14"/>
        <v>6.9875280344409356</v>
      </c>
    </row>
    <row r="110" spans="5:12" x14ac:dyDescent="0.25">
      <c r="E110" s="10">
        <f t="shared" si="10"/>
        <v>1.0800000000000007</v>
      </c>
      <c r="F110" s="17">
        <f t="shared" si="8"/>
        <v>-0.64188428466880088</v>
      </c>
      <c r="G110" s="17">
        <f t="shared" si="9"/>
        <v>-9.8292126358401948</v>
      </c>
      <c r="H110" s="10">
        <f t="shared" si="11"/>
        <v>38.065131776682421</v>
      </c>
      <c r="I110" s="10">
        <f t="shared" si="12"/>
        <v>1.139351020895814</v>
      </c>
      <c r="J110" s="10">
        <f t="shared" si="15"/>
        <v>38.082179269640207</v>
      </c>
      <c r="K110" s="18">
        <f t="shared" si="13"/>
        <v>41.492914240441067</v>
      </c>
      <c r="L110" s="18">
        <f t="shared" si="14"/>
        <v>6.9994130884296126</v>
      </c>
    </row>
    <row r="111" spans="5:12" x14ac:dyDescent="0.25">
      <c r="E111" s="10">
        <f t="shared" si="10"/>
        <v>1.0900000000000007</v>
      </c>
      <c r="F111" s="17">
        <f t="shared" si="8"/>
        <v>-0.6416204902964564</v>
      </c>
      <c r="G111" s="17">
        <f t="shared" si="9"/>
        <v>-9.8275509014059885</v>
      </c>
      <c r="H111" s="10">
        <f t="shared" si="11"/>
        <v>38.058712933835736</v>
      </c>
      <c r="I111" s="10">
        <f t="shared" si="12"/>
        <v>1.041058894537412</v>
      </c>
      <c r="J111" s="10">
        <f t="shared" si="15"/>
        <v>38.072948845630684</v>
      </c>
      <c r="K111" s="18">
        <f t="shared" si="13"/>
        <v>41.87353346399366</v>
      </c>
      <c r="L111" s="18">
        <f t="shared" si="14"/>
        <v>7.0103151380067787</v>
      </c>
    </row>
    <row r="112" spans="5:12" x14ac:dyDescent="0.25">
      <c r="E112" s="10">
        <f t="shared" si="10"/>
        <v>1.1000000000000008</v>
      </c>
      <c r="F112" s="17">
        <f t="shared" si="8"/>
        <v>-0.64136110149320169</v>
      </c>
      <c r="G112" s="17">
        <f t="shared" si="9"/>
        <v>-9.8258903572868714</v>
      </c>
      <c r="H112" s="10">
        <f t="shared" si="11"/>
        <v>38.052296728932774</v>
      </c>
      <c r="I112" s="10">
        <f t="shared" si="12"/>
        <v>0.94278338552335206</v>
      </c>
      <c r="J112" s="10">
        <f t="shared" si="15"/>
        <v>38.063974133802247</v>
      </c>
      <c r="K112" s="18">
        <f t="shared" si="13"/>
        <v>42.254088512307504</v>
      </c>
      <c r="L112" s="18">
        <f t="shared" si="14"/>
        <v>7.0202343494070822</v>
      </c>
    </row>
    <row r="113" spans="5:12" x14ac:dyDescent="0.25">
      <c r="E113" s="10">
        <f t="shared" si="10"/>
        <v>1.1100000000000008</v>
      </c>
      <c r="F113" s="17">
        <f t="shared" si="8"/>
        <v>-0.64110611541576779</v>
      </c>
      <c r="G113" s="17">
        <f t="shared" si="9"/>
        <v>-9.8242309697035743</v>
      </c>
      <c r="H113" s="10">
        <f t="shared" si="11"/>
        <v>38.045883117917839</v>
      </c>
      <c r="I113" s="10">
        <f t="shared" si="12"/>
        <v>0.84452448195048335</v>
      </c>
      <c r="J113" s="10">
        <f t="shared" si="15"/>
        <v>38.055255140688246</v>
      </c>
      <c r="K113" s="18">
        <f t="shared" si="13"/>
        <v>42.634579411541758</v>
      </c>
      <c r="L113" s="18">
        <f t="shared" si="14"/>
        <v>7.0291708887444511</v>
      </c>
    </row>
    <row r="114" spans="5:12" x14ac:dyDescent="0.25">
      <c r="E114" s="10">
        <f t="shared" si="10"/>
        <v>1.1200000000000008</v>
      </c>
      <c r="F114" s="17">
        <f t="shared" si="8"/>
        <v>-0.64085552914053323</v>
      </c>
      <c r="G114" s="17">
        <f t="shared" si="9"/>
        <v>-9.8225727048912237</v>
      </c>
      <c r="H114" s="10">
        <f t="shared" si="11"/>
        <v>38.039472056763678</v>
      </c>
      <c r="I114" s="10">
        <f t="shared" si="12"/>
        <v>0.74628217225344762</v>
      </c>
      <c r="J114" s="10">
        <f t="shared" si="15"/>
        <v>38.04679186788195</v>
      </c>
      <c r="K114" s="18">
        <f t="shared" si="13"/>
        <v>43.015006187415167</v>
      </c>
      <c r="L114" s="18">
        <f t="shared" si="14"/>
        <v>7.0371249220154706</v>
      </c>
    </row>
    <row r="115" spans="5:12" x14ac:dyDescent="0.25">
      <c r="E115" s="10">
        <f t="shared" si="10"/>
        <v>1.1300000000000008</v>
      </c>
      <c r="F115" s="17">
        <f t="shared" si="8"/>
        <v>-0.64060933966339761</v>
      </c>
      <c r="G115" s="17">
        <f t="shared" si="9"/>
        <v>-9.8209155291003842</v>
      </c>
      <c r="H115" s="10">
        <f t="shared" si="11"/>
        <v>38.03306350147227</v>
      </c>
      <c r="I115" s="10">
        <f t="shared" si="12"/>
        <v>0.64805644520453543</v>
      </c>
      <c r="J115" s="10">
        <f t="shared" si="15"/>
        <v>38.038584312027091</v>
      </c>
      <c r="K115" s="18">
        <f t="shared" si="13"/>
        <v>43.395368865206351</v>
      </c>
      <c r="L115" s="18">
        <f t="shared" si="14"/>
        <v>7.0440966151027604</v>
      </c>
    </row>
    <row r="116" spans="5:12" x14ac:dyDescent="0.25">
      <c r="E116" s="10">
        <f t="shared" si="10"/>
        <v>1.1400000000000008</v>
      </c>
      <c r="F116" s="17">
        <f t="shared" si="8"/>
        <v>-0.64036754389966521</v>
      </c>
      <c r="G116" s="17">
        <f t="shared" si="9"/>
        <v>-9.8192594085981124</v>
      </c>
      <c r="H116" s="10">
        <f t="shared" si="11"/>
        <v>38.026657408075636</v>
      </c>
      <c r="I116" s="10">
        <f t="shared" si="12"/>
        <v>0.5498472899135316</v>
      </c>
      <c r="J116" s="10">
        <f t="shared" si="15"/>
        <v>38.030632464808932</v>
      </c>
      <c r="K116" s="18">
        <f t="shared" si="13"/>
        <v>43.77566746975409</v>
      </c>
      <c r="L116" s="18">
        <f t="shared" si="14"/>
        <v>7.0500861337783505</v>
      </c>
    </row>
    <row r="117" spans="5:12" x14ac:dyDescent="0.25">
      <c r="E117" s="10">
        <f t="shared" si="10"/>
        <v>1.1500000000000008</v>
      </c>
      <c r="F117" s="17">
        <f t="shared" si="8"/>
        <v>-0.6401301386839352</v>
      </c>
      <c r="G117" s="17">
        <f t="shared" si="9"/>
        <v>-9.8176043096690115</v>
      </c>
      <c r="H117" s="10">
        <f t="shared" si="11"/>
        <v>38.02025373263664</v>
      </c>
      <c r="I117" s="10">
        <f t="shared" si="12"/>
        <v>0.45165469582755047</v>
      </c>
      <c r="J117" s="10">
        <f t="shared" si="15"/>
        <v>38.022936312945809</v>
      </c>
      <c r="K117" s="18">
        <f t="shared" si="13"/>
        <v>44.15590202545765</v>
      </c>
      <c r="L117" s="18">
        <f t="shared" si="14"/>
        <v>7.0550936437070559</v>
      </c>
    </row>
    <row r="118" spans="5:12" x14ac:dyDescent="0.25">
      <c r="E118" s="10">
        <f t="shared" si="10"/>
        <v>1.1600000000000008</v>
      </c>
      <c r="F118" s="17">
        <f t="shared" si="8"/>
        <v>-0.63989712077000249</v>
      </c>
      <c r="G118" s="17">
        <f t="shared" si="9"/>
        <v>-9.8159501986162869</v>
      </c>
      <c r="H118" s="10">
        <f t="shared" si="11"/>
        <v>38.013852431249802</v>
      </c>
      <c r="I118" s="10">
        <f t="shared" si="12"/>
        <v>0.35347865273086032</v>
      </c>
      <c r="J118" s="10">
        <f t="shared" si="15"/>
        <v>38.015495838181209</v>
      </c>
      <c r="K118" s="18">
        <f t="shared" si="13"/>
        <v>44.536072556277084</v>
      </c>
      <c r="L118" s="18">
        <f t="shared" si="14"/>
        <v>7.059119310449848</v>
      </c>
    </row>
    <row r="119" spans="5:12" x14ac:dyDescent="0.25">
      <c r="E119" s="10">
        <f t="shared" si="10"/>
        <v>1.1700000000000008</v>
      </c>
      <c r="F119" s="17">
        <f t="shared" si="8"/>
        <v>-0.63966848683076516</v>
      </c>
      <c r="G119" s="17">
        <f t="shared" si="9"/>
        <v>-9.8142970417628081</v>
      </c>
      <c r="H119" s="10">
        <f t="shared" si="11"/>
        <v>38.0074534600421</v>
      </c>
      <c r="I119" s="10">
        <f t="shared" si="12"/>
        <v>0.25531915074469747</v>
      </c>
      <c r="J119" s="10">
        <f t="shared" si="15"/>
        <v>38.008311017276249</v>
      </c>
      <c r="K119" s="18">
        <f t="shared" si="13"/>
        <v>44.916179085733546</v>
      </c>
      <c r="L119" s="18">
        <f t="shared" si="14"/>
        <v>7.0621632994672261</v>
      </c>
    </row>
    <row r="120" spans="5:12" x14ac:dyDescent="0.25">
      <c r="E120" s="10">
        <f t="shared" si="10"/>
        <v>1.1800000000000008</v>
      </c>
      <c r="F120" s="17">
        <f t="shared" si="8"/>
        <v>-0.63944423345814183</v>
      </c>
      <c r="G120" s="17">
        <f t="shared" si="9"/>
        <v>-9.8126448054521678</v>
      </c>
      <c r="H120" s="10">
        <f t="shared" si="11"/>
        <v>38.001056775173794</v>
      </c>
      <c r="I120" s="10">
        <f t="shared" si="12"/>
        <v>0.15717618032706937</v>
      </c>
      <c r="J120" s="10">
        <f t="shared" si="15"/>
        <v>38.001381822002791</v>
      </c>
      <c r="K120" s="18">
        <f t="shared" si="13"/>
        <v>45.296221636909628</v>
      </c>
      <c r="L120" s="18">
        <f t="shared" si="14"/>
        <v>7.0642257761225853</v>
      </c>
    </row>
    <row r="121" spans="5:12" x14ac:dyDescent="0.25">
      <c r="E121" s="10">
        <f t="shared" si="10"/>
        <v>1.1900000000000008</v>
      </c>
      <c r="F121" s="17">
        <f t="shared" si="8"/>
        <v>-0.63922435716299619</v>
      </c>
      <c r="G121" s="17">
        <f t="shared" si="9"/>
        <v>-9.8109934560497454</v>
      </c>
      <c r="H121" s="10">
        <f t="shared" si="11"/>
        <v>37.994662332839212</v>
      </c>
      <c r="I121" s="10">
        <f t="shared" si="12"/>
        <v>5.9049732272547686E-2</v>
      </c>
      <c r="J121" s="10">
        <f t="shared" si="15"/>
        <v>37.994708219136946</v>
      </c>
      <c r="K121" s="18">
        <f t="shared" si="13"/>
        <v>45.676200232449695</v>
      </c>
      <c r="L121" s="18">
        <f t="shared" si="14"/>
        <v>7.0653069056855831</v>
      </c>
    </row>
    <row r="122" spans="5:12" x14ac:dyDescent="0.25">
      <c r="E122" s="10">
        <f t="shared" si="10"/>
        <v>1.2000000000000008</v>
      </c>
      <c r="F122" s="17">
        <f t="shared" si="8"/>
        <v>-0.63900885437507116</v>
      </c>
      <c r="G122" s="17">
        <f t="shared" si="9"/>
        <v>-9.8093429599437663</v>
      </c>
      <c r="H122" s="10">
        <f t="shared" si="11"/>
        <v>37.98827008926758</v>
      </c>
      <c r="I122" s="10">
        <f t="shared" si="12"/>
        <v>-3.9060202287949763E-2</v>
      </c>
      <c r="J122" s="10">
        <f t="shared" si="15"/>
        <v>37.988290170453112</v>
      </c>
      <c r="K122" s="18">
        <f t="shared" si="13"/>
        <v>46.056114894560231</v>
      </c>
      <c r="L122" s="18">
        <f t="shared" si="14"/>
        <v>7.0654068533355057</v>
      </c>
    </row>
    <row r="123" spans="5:12" x14ac:dyDescent="0.25">
      <c r="E123" s="10">
        <f t="shared" si="10"/>
        <v>1.2100000000000009</v>
      </c>
      <c r="F123" s="17">
        <f t="shared" si="8"/>
        <v>-0.63879772144293179</v>
      </c>
      <c r="G123" s="17">
        <f t="shared" si="9"/>
        <v>-9.8076932835463762</v>
      </c>
      <c r="H123" s="10">
        <f t="shared" si="11"/>
        <v>37.981880000723827</v>
      </c>
      <c r="I123" s="10">
        <f t="shared" si="12"/>
        <v>-0.13715363188738744</v>
      </c>
      <c r="J123" s="10">
        <f t="shared" si="15"/>
        <v>37.98212763271858</v>
      </c>
      <c r="K123" s="18">
        <f t="shared" si="13"/>
        <v>46.435965645010185</v>
      </c>
      <c r="L123" s="18">
        <f t="shared" si="14"/>
        <v>7.064525784164629</v>
      </c>
    </row>
    <row r="124" spans="5:12" x14ac:dyDescent="0.25">
      <c r="E124" s="10">
        <f t="shared" si="10"/>
        <v>1.2200000000000009</v>
      </c>
      <c r="F124" s="17">
        <f t="shared" si="8"/>
        <v>-0.63859095463391546</v>
      </c>
      <c r="G124" s="17">
        <f t="shared" si="9"/>
        <v>-9.8060443932946963</v>
      </c>
      <c r="H124" s="10">
        <f t="shared" si="11"/>
        <v>37.975492023509396</v>
      </c>
      <c r="I124" s="10">
        <f t="shared" si="12"/>
        <v>-0.2352305647228512</v>
      </c>
      <c r="J124" s="10">
        <f t="shared" si="15"/>
        <v>37.976220557688535</v>
      </c>
      <c r="K124" s="18">
        <f t="shared" si="13"/>
        <v>46.81575250513135</v>
      </c>
      <c r="L124" s="18">
        <f t="shared" si="14"/>
        <v>7.0626638631815775</v>
      </c>
    </row>
    <row r="125" spans="5:12" x14ac:dyDescent="0.25">
      <c r="E125" s="10">
        <f t="shared" si="10"/>
        <v>1.2300000000000009</v>
      </c>
      <c r="F125" s="17">
        <f t="shared" si="8"/>
        <v>-0.63838855013409179</v>
      </c>
      <c r="G125" s="17">
        <f t="shared" si="9"/>
        <v>-9.804396255651902</v>
      </c>
      <c r="H125" s="10">
        <f t="shared" si="11"/>
        <v>37.969106113963058</v>
      </c>
      <c r="I125" s="10">
        <f t="shared" si="12"/>
        <v>-0.33329100865579819</v>
      </c>
      <c r="J125" s="10">
        <f t="shared" si="15"/>
        <v>37.970568892101653</v>
      </c>
      <c r="K125" s="18">
        <f t="shared" si="13"/>
        <v>47.195475495818712</v>
      </c>
      <c r="L125" s="18">
        <f t="shared" si="14"/>
        <v>7.0598212553146844</v>
      </c>
    </row>
    <row r="126" spans="5:12" x14ac:dyDescent="0.25">
      <c r="E126" s="10">
        <f t="shared" si="10"/>
        <v>1.2400000000000009</v>
      </c>
      <c r="F126" s="17">
        <f t="shared" si="8"/>
        <v>-0.63819050404823097</v>
      </c>
      <c r="G126" s="17">
        <f t="shared" si="9"/>
        <v>-9.8027488371082825</v>
      </c>
      <c r="H126" s="10">
        <f t="shared" si="11"/>
        <v>37.962722228461715</v>
      </c>
      <c r="I126" s="10">
        <f t="shared" si="12"/>
        <v>-0.43133497121231723</v>
      </c>
      <c r="J126" s="10">
        <f t="shared" si="15"/>
        <v>37.965172577676135</v>
      </c>
      <c r="K126" s="18">
        <f t="shared" si="13"/>
        <v>47.575134637530837</v>
      </c>
      <c r="L126" s="18">
        <f t="shared" si="14"/>
        <v>7.0559981254153437</v>
      </c>
    </row>
    <row r="127" spans="5:12" x14ac:dyDescent="0.25">
      <c r="E127" s="10">
        <f t="shared" si="10"/>
        <v>1.2500000000000009</v>
      </c>
      <c r="F127" s="17">
        <f t="shared" si="8"/>
        <v>-0.63799681239978012</v>
      </c>
      <c r="G127" s="17">
        <f t="shared" si="9"/>
        <v>-9.8011021041823181</v>
      </c>
      <c r="H127" s="10">
        <f t="shared" si="11"/>
        <v>37.95634032342123</v>
      </c>
      <c r="I127" s="10">
        <f t="shared" si="12"/>
        <v>-0.52936245958340011</v>
      </c>
      <c r="J127" s="10">
        <f t="shared" si="15"/>
        <v>37.960031551106333</v>
      </c>
      <c r="K127" s="18">
        <f t="shared" si="13"/>
        <v>47.95472995029025</v>
      </c>
      <c r="L127" s="18">
        <f t="shared" si="14"/>
        <v>7.0511946382613653</v>
      </c>
    </row>
    <row r="128" spans="5:12" x14ac:dyDescent="0.25">
      <c r="E128" s="10">
        <f t="shared" si="10"/>
        <v>1.2600000000000009</v>
      </c>
      <c r="F128" s="17">
        <f t="shared" si="8"/>
        <v>-0.63780747113085001</v>
      </c>
      <c r="G128" s="17">
        <f t="shared" si="9"/>
        <v>-9.7994560234217403</v>
      </c>
      <c r="H128" s="10">
        <f t="shared" si="11"/>
        <v>37.949960355297229</v>
      </c>
      <c r="I128" s="10">
        <f t="shared" si="12"/>
        <v>-0.62737348062522336</v>
      </c>
      <c r="J128" s="10">
        <f t="shared" si="15"/>
        <v>37.955145744059834</v>
      </c>
      <c r="K128" s="18">
        <f t="shared" si="13"/>
        <v>48.334261453683844</v>
      </c>
      <c r="L128" s="18">
        <f t="shared" si="14"/>
        <v>7.0454109585603222</v>
      </c>
    </row>
    <row r="129" spans="5:12" x14ac:dyDescent="0.25">
      <c r="E129" s="10">
        <f t="shared" si="10"/>
        <v>1.2700000000000009</v>
      </c>
      <c r="F129" s="17">
        <f t="shared" si="8"/>
        <v>-0.63762247610220735</v>
      </c>
      <c r="G129" s="17">
        <f t="shared" si="9"/>
        <v>-9.7978105614046136</v>
      </c>
      <c r="H129" s="10">
        <f t="shared" si="11"/>
        <v>37.943582280585922</v>
      </c>
      <c r="I129" s="10">
        <f t="shared" si="12"/>
        <v>-0.72536804085944073</v>
      </c>
      <c r="J129" s="10">
        <f t="shared" si="15"/>
        <v>37.950515083175013</v>
      </c>
      <c r="K129" s="18">
        <f t="shared" si="13"/>
        <v>48.71372916686326</v>
      </c>
      <c r="L129" s="18">
        <f t="shared" si="14"/>
        <v>7.0386472509528986</v>
      </c>
    </row>
    <row r="130" spans="5:12" x14ac:dyDescent="0.25">
      <c r="E130" s="10">
        <f t="shared" si="10"/>
        <v>1.2800000000000009</v>
      </c>
      <c r="F130" s="17">
        <f t="shared" ref="F130:F193" si="16">-D/m*J130*H130</f>
        <v>-0.63744182309327879</v>
      </c>
      <c r="G130" s="17">
        <f t="shared" ref="G130:G193" si="17">-g-D/m*J130*I130</f>
        <v>-9.7961656847403962</v>
      </c>
      <c r="H130" s="10">
        <f t="shared" si="11"/>
        <v>37.937206055824902</v>
      </c>
      <c r="I130" s="10">
        <f t="shared" si="12"/>
        <v>-0.82334614647348692</v>
      </c>
      <c r="J130" s="10">
        <f t="shared" si="15"/>
        <v>37.946139490059196</v>
      </c>
      <c r="K130" s="18">
        <f t="shared" si="13"/>
        <v>49.093133108545317</v>
      </c>
      <c r="L130" s="18">
        <f t="shared" si="14"/>
        <v>7.0309036800162339</v>
      </c>
    </row>
    <row r="131" spans="5:12" x14ac:dyDescent="0.25">
      <c r="E131" s="10">
        <f t="shared" ref="E131:E194" si="18">E130+dt</f>
        <v>1.2900000000000009</v>
      </c>
      <c r="F131" s="17">
        <f t="shared" si="16"/>
        <v>-0.6372655078021624</v>
      </c>
      <c r="G131" s="17">
        <f t="shared" si="17"/>
        <v>-9.7945213600710126</v>
      </c>
      <c r="H131" s="10">
        <f t="shared" ref="H131:H194" si="19">F130*dt+H130</f>
        <v>37.930831637593968</v>
      </c>
      <c r="I131" s="10">
        <f t="shared" ref="I131:I194" si="20">G130*dt+I130</f>
        <v>-0.92130780332089091</v>
      </c>
      <c r="J131" s="10">
        <f t="shared" si="15"/>
        <v>37.942018881287268</v>
      </c>
      <c r="K131" s="18">
        <f t="shared" ref="K131:K194" si="21">0.5*F130*dt*dt+H130*dt+K130</f>
        <v>49.472473297012414</v>
      </c>
      <c r="L131" s="18">
        <f t="shared" ref="L131:L194" si="22">0.5*G130*dt*dt+I130*dt+L130</f>
        <v>7.0221804102672616</v>
      </c>
    </row>
    <row r="132" spans="5:12" x14ac:dyDescent="0.25">
      <c r="E132" s="10">
        <f t="shared" si="18"/>
        <v>1.3000000000000009</v>
      </c>
      <c r="F132" s="17">
        <f t="shared" si="16"/>
        <v>-0.63709352584564671</v>
      </c>
      <c r="G132" s="17">
        <f t="shared" si="17"/>
        <v>-9.7928775540719322</v>
      </c>
      <c r="H132" s="10">
        <f t="shared" si="19"/>
        <v>37.924458982515944</v>
      </c>
      <c r="I132" s="10">
        <f t="shared" si="20"/>
        <v>-1.019253016921601</v>
      </c>
      <c r="J132" s="10">
        <f t="shared" ref="J132:J195" si="23">SQRT(H132*H132+I132*I132)</f>
        <v>37.938153168400781</v>
      </c>
      <c r="K132" s="18">
        <f t="shared" si="21"/>
        <v>49.851749750112965</v>
      </c>
      <c r="L132" s="18">
        <f t="shared" si="22"/>
        <v>7.0124776061660494</v>
      </c>
    </row>
    <row r="133" spans="5:12" x14ac:dyDescent="0.25">
      <c r="E133" s="10">
        <f t="shared" si="18"/>
        <v>1.3100000000000009</v>
      </c>
      <c r="F133" s="17">
        <f t="shared" si="16"/>
        <v>-0.63692587275924017</v>
      </c>
      <c r="G133" s="17">
        <f t="shared" si="17"/>
        <v>-9.7912342334532276</v>
      </c>
      <c r="H133" s="10">
        <f t="shared" si="19"/>
        <v>37.918088047257484</v>
      </c>
      <c r="I133" s="10">
        <f t="shared" si="20"/>
        <v>-1.1171817924623202</v>
      </c>
      <c r="J133" s="10">
        <f t="shared" si="23"/>
        <v>37.934542257907637</v>
      </c>
      <c r="K133" s="18">
        <f t="shared" si="21"/>
        <v>50.230962485261834</v>
      </c>
      <c r="L133" s="18">
        <f t="shared" si="22"/>
        <v>7.0017954321191302</v>
      </c>
    </row>
    <row r="134" spans="5:12" x14ac:dyDescent="0.25">
      <c r="E134" s="10">
        <f t="shared" si="18"/>
        <v>1.320000000000001</v>
      </c>
      <c r="F134" s="17">
        <f t="shared" si="16"/>
        <v>-0.636762543997209</v>
      </c>
      <c r="G134" s="17">
        <f t="shared" si="17"/>
        <v>-9.789591364960657</v>
      </c>
      <c r="H134" s="10">
        <f t="shared" si="19"/>
        <v>37.911718788529889</v>
      </c>
      <c r="I134" s="10">
        <f t="shared" si="20"/>
        <v>-1.2150941347968525</v>
      </c>
      <c r="J134" s="10">
        <f t="shared" si="23"/>
        <v>37.931186051282232</v>
      </c>
      <c r="K134" s="18">
        <f t="shared" si="21"/>
        <v>50.610111519440771</v>
      </c>
      <c r="L134" s="18">
        <f t="shared" si="22"/>
        <v>6.9901340524828344</v>
      </c>
    </row>
    <row r="135" spans="5:12" x14ac:dyDescent="0.25">
      <c r="E135" s="10">
        <f t="shared" si="18"/>
        <v>1.330000000000001</v>
      </c>
      <c r="F135" s="17">
        <f t="shared" si="16"/>
        <v>-0.63660353493262178</v>
      </c>
      <c r="G135" s="17">
        <f t="shared" si="17"/>
        <v>-9.7879489153767221</v>
      </c>
      <c r="H135" s="10">
        <f t="shared" si="19"/>
        <v>37.905351163089918</v>
      </c>
      <c r="I135" s="10">
        <f t="shared" si="20"/>
        <v>-1.3129900484464589</v>
      </c>
      <c r="J135" s="10">
        <f t="shared" si="23"/>
        <v>37.928084444966132</v>
      </c>
      <c r="K135" s="18">
        <f t="shared" si="21"/>
        <v>50.989196869198871</v>
      </c>
      <c r="L135" s="18">
        <f t="shared" si="22"/>
        <v>6.9774936315666176</v>
      </c>
    </row>
    <row r="136" spans="5:12" x14ac:dyDescent="0.25">
      <c r="E136" s="10">
        <f t="shared" si="18"/>
        <v>1.340000000000001</v>
      </c>
      <c r="F136" s="17">
        <f t="shared" si="16"/>
        <v>-0.63644884085740516</v>
      </c>
      <c r="G136" s="17">
        <f t="shared" si="17"/>
        <v>-9.7863068515217471</v>
      </c>
      <c r="H136" s="10">
        <f t="shared" si="19"/>
        <v>37.898985127740595</v>
      </c>
      <c r="I136" s="10">
        <f t="shared" si="20"/>
        <v>-1.4108695376002263</v>
      </c>
      <c r="J136" s="10">
        <f t="shared" si="23"/>
        <v>37.925237330369221</v>
      </c>
      <c r="K136" s="18">
        <f t="shared" si="21"/>
        <v>51.368218550653026</v>
      </c>
      <c r="L136" s="18">
        <f t="shared" si="22"/>
        <v>6.963874333636384</v>
      </c>
    </row>
    <row r="137" spans="5:12" x14ac:dyDescent="0.25">
      <c r="E137" s="10">
        <f t="shared" si="18"/>
        <v>1.350000000000001</v>
      </c>
      <c r="F137" s="17">
        <f t="shared" si="16"/>
        <v>-0.63629845698240606</v>
      </c>
      <c r="G137" s="17">
        <f t="shared" si="17"/>
        <v>-9.7846651402549387</v>
      </c>
      <c r="H137" s="10">
        <f t="shared" si="19"/>
        <v>37.892620639332023</v>
      </c>
      <c r="I137" s="10">
        <f t="shared" si="20"/>
        <v>-1.5087326061154438</v>
      </c>
      <c r="J137" s="10">
        <f t="shared" si="23"/>
        <v>37.922644593871446</v>
      </c>
      <c r="K137" s="18">
        <f t="shared" si="21"/>
        <v>51.747176579488389</v>
      </c>
      <c r="L137" s="18">
        <f t="shared" si="22"/>
        <v>6.9492763229178056</v>
      </c>
    </row>
    <row r="138" spans="5:12" x14ac:dyDescent="0.25">
      <c r="E138" s="10">
        <f t="shared" si="18"/>
        <v>1.360000000000001</v>
      </c>
      <c r="F138" s="17">
        <f t="shared" si="16"/>
        <v>-0.63615237843746431</v>
      </c>
      <c r="G138" s="17">
        <f t="shared" si="17"/>
        <v>-9.7830237484754612</v>
      </c>
      <c r="H138" s="10">
        <f t="shared" si="19"/>
        <v>37.886257654762197</v>
      </c>
      <c r="I138" s="10">
        <f t="shared" si="20"/>
        <v>-1.6065792575179931</v>
      </c>
      <c r="J138" s="10">
        <f t="shared" si="23"/>
        <v>37.920306116824982</v>
      </c>
      <c r="K138" s="18">
        <f t="shared" si="21"/>
        <v>52.126070970958864</v>
      </c>
      <c r="L138" s="18">
        <f t="shared" si="22"/>
        <v>6.9336997635996385</v>
      </c>
    </row>
    <row r="139" spans="5:12" x14ac:dyDescent="0.25">
      <c r="E139" s="10">
        <f t="shared" si="18"/>
        <v>1.370000000000001</v>
      </c>
      <c r="F139" s="17">
        <f t="shared" si="16"/>
        <v>-0.6360106002714937</v>
      </c>
      <c r="G139" s="17">
        <f t="shared" si="17"/>
        <v>-9.7813826431234947</v>
      </c>
      <c r="H139" s="10">
        <f t="shared" si="19"/>
        <v>37.879896130977819</v>
      </c>
      <c r="I139" s="10">
        <f t="shared" si="20"/>
        <v>-1.7044094950027477</v>
      </c>
      <c r="J139" s="10">
        <f t="shared" si="23"/>
        <v>37.918221775556987</v>
      </c>
      <c r="K139" s="18">
        <f t="shared" si="21"/>
        <v>52.504901739887565</v>
      </c>
      <c r="L139" s="18">
        <f t="shared" si="22"/>
        <v>6.9171448198370351</v>
      </c>
    </row>
    <row r="140" spans="5:12" x14ac:dyDescent="0.25">
      <c r="E140" s="10">
        <f t="shared" si="18"/>
        <v>1.380000000000001</v>
      </c>
      <c r="F140" s="17">
        <f t="shared" si="16"/>
        <v>-0.63587311745256869</v>
      </c>
      <c r="G140" s="17">
        <f t="shared" si="17"/>
        <v>-9.7797417911813085</v>
      </c>
      <c r="H140" s="10">
        <f t="shared" si="19"/>
        <v>37.873536024975103</v>
      </c>
      <c r="I140" s="10">
        <f t="shared" si="20"/>
        <v>-1.8022233214339827</v>
      </c>
      <c r="J140" s="10">
        <f t="shared" si="23"/>
        <v>37.916391441372781</v>
      </c>
      <c r="K140" s="18">
        <f t="shared" si="21"/>
        <v>52.883668900667331</v>
      </c>
      <c r="L140" s="18">
        <f t="shared" si="22"/>
        <v>6.8996116557548515</v>
      </c>
    </row>
    <row r="141" spans="5:12" x14ac:dyDescent="0.25">
      <c r="E141" s="10">
        <f t="shared" si="18"/>
        <v>1.390000000000001</v>
      </c>
      <c r="F141" s="17">
        <f t="shared" si="16"/>
        <v>-0.63573992486802466</v>
      </c>
      <c r="G141" s="17">
        <f t="shared" si="17"/>
        <v>-9.7781011596743141</v>
      </c>
      <c r="H141" s="10">
        <f t="shared" si="19"/>
        <v>37.86717729380058</v>
      </c>
      <c r="I141" s="10">
        <f t="shared" si="20"/>
        <v>-1.9000207393457957</v>
      </c>
      <c r="J141" s="10">
        <f t="shared" si="23"/>
        <v>37.914814980559647</v>
      </c>
      <c r="K141" s="18">
        <f t="shared" si="21"/>
        <v>53.262372467261208</v>
      </c>
      <c r="L141" s="18">
        <f t="shared" si="22"/>
        <v>6.8811004354509526</v>
      </c>
    </row>
    <row r="142" spans="5:12" x14ac:dyDescent="0.25">
      <c r="E142" s="10">
        <f t="shared" si="18"/>
        <v>1.400000000000001</v>
      </c>
      <c r="F142" s="17">
        <f t="shared" si="16"/>
        <v>-0.63561101732456138</v>
      </c>
      <c r="G142" s="17">
        <f t="shared" si="17"/>
        <v>-9.7764607156721386</v>
      </c>
      <c r="H142" s="10">
        <f t="shared" si="19"/>
        <v>37.860819894551902</v>
      </c>
      <c r="I142" s="10">
        <f t="shared" si="20"/>
        <v>-1.997801750942539</v>
      </c>
      <c r="J142" s="10">
        <f t="shared" si="23"/>
        <v>37.913492254391002</v>
      </c>
      <c r="K142" s="18">
        <f t="shared" si="21"/>
        <v>53.641012453202968</v>
      </c>
      <c r="L142" s="18">
        <f t="shared" si="22"/>
        <v>6.8616113229995106</v>
      </c>
    </row>
    <row r="143" spans="5:12" x14ac:dyDescent="0.25">
      <c r="E143" s="10">
        <f t="shared" si="18"/>
        <v>1.410000000000001</v>
      </c>
      <c r="F143" s="17">
        <f t="shared" si="16"/>
        <v>-0.63548638954835956</v>
      </c>
      <c r="G143" s="17">
        <f t="shared" si="17"/>
        <v>-9.7748204262896721</v>
      </c>
      <c r="H143" s="10">
        <f t="shared" si="19"/>
        <v>37.854463784378659</v>
      </c>
      <c r="I143" s="10">
        <f t="shared" si="20"/>
        <v>-2.0955663580992603</v>
      </c>
      <c r="J143" s="10">
        <f t="shared" si="23"/>
        <v>37.912423119131184</v>
      </c>
      <c r="K143" s="18">
        <f t="shared" si="21"/>
        <v>54.01958887159762</v>
      </c>
      <c r="L143" s="18">
        <f t="shared" si="22"/>
        <v>6.8411444824543013</v>
      </c>
    </row>
    <row r="144" spans="5:12" x14ac:dyDescent="0.25">
      <c r="E144" s="10">
        <f t="shared" si="18"/>
        <v>1.420000000000001</v>
      </c>
      <c r="F144" s="17">
        <f t="shared" si="16"/>
        <v>-0.63536603618520315</v>
      </c>
      <c r="G144" s="17">
        <f t="shared" si="17"/>
        <v>-9.7731802586881393</v>
      </c>
      <c r="H144" s="10">
        <f t="shared" si="19"/>
        <v>37.848108920483178</v>
      </c>
      <c r="I144" s="10">
        <f t="shared" si="20"/>
        <v>-2.1933145623621568</v>
      </c>
      <c r="J144" s="10">
        <f t="shared" si="23"/>
        <v>37.911607426040753</v>
      </c>
      <c r="K144" s="18">
        <f t="shared" si="21"/>
        <v>54.398101735121926</v>
      </c>
      <c r="L144" s="18">
        <f t="shared" si="22"/>
        <v>6.8197000778519943</v>
      </c>
    </row>
    <row r="145" spans="5:12" x14ac:dyDescent="0.25">
      <c r="E145" s="10">
        <f t="shared" si="18"/>
        <v>1.430000000000001</v>
      </c>
      <c r="F145" s="17">
        <f t="shared" si="16"/>
        <v>-0.63524995180061028</v>
      </c>
      <c r="G145" s="17">
        <f t="shared" si="17"/>
        <v>-9.7715401800761459</v>
      </c>
      <c r="H145" s="10">
        <f t="shared" si="19"/>
        <v>37.841755260121325</v>
      </c>
      <c r="I145" s="10">
        <f t="shared" si="20"/>
        <v>-2.2910463649490382</v>
      </c>
      <c r="J145" s="10">
        <f t="shared" si="23"/>
        <v>37.911045021382179</v>
      </c>
      <c r="K145" s="18">
        <f t="shared" si="21"/>
        <v>54.77655105602495</v>
      </c>
      <c r="L145" s="18">
        <f t="shared" si="22"/>
        <v>6.7972782732154382</v>
      </c>
    </row>
    <row r="146" spans="5:12" x14ac:dyDescent="0.25">
      <c r="E146" s="10">
        <f t="shared" si="18"/>
        <v>1.4400000000000011</v>
      </c>
      <c r="F146" s="17">
        <f t="shared" si="16"/>
        <v>-0.63513813087997462</v>
      </c>
      <c r="G146" s="17">
        <f t="shared" si="17"/>
        <v>-9.7699001577107349</v>
      </c>
      <c r="H146" s="10">
        <f t="shared" si="19"/>
        <v>37.835402760603316</v>
      </c>
      <c r="I146" s="10">
        <f t="shared" si="20"/>
        <v>-2.3887617667497998</v>
      </c>
      <c r="J146" s="10">
        <f t="shared" si="23"/>
        <v>37.91073574642617</v>
      </c>
      <c r="K146" s="18">
        <f t="shared" si="21"/>
        <v>55.154936846128571</v>
      </c>
      <c r="L146" s="18">
        <f t="shared" si="22"/>
        <v>6.7738792325569444</v>
      </c>
    </row>
    <row r="147" spans="5:12" x14ac:dyDescent="0.25">
      <c r="E147" s="10">
        <f t="shared" si="18"/>
        <v>1.4500000000000011</v>
      </c>
      <c r="F147" s="17">
        <f t="shared" si="16"/>
        <v>-0.63503056782871281</v>
      </c>
      <c r="G147" s="17">
        <f t="shared" si="17"/>
        <v>-9.7682601588984426</v>
      </c>
      <c r="H147" s="10">
        <f t="shared" si="19"/>
        <v>37.829051379294519</v>
      </c>
      <c r="I147" s="10">
        <f t="shared" si="20"/>
        <v>-2.4864607683269071</v>
      </c>
      <c r="J147" s="10">
        <f t="shared" si="23"/>
        <v>37.910679437458434</v>
      </c>
      <c r="K147" s="18">
        <f t="shared" si="21"/>
        <v>55.533259116828063</v>
      </c>
      <c r="L147" s="18">
        <f t="shared" si="22"/>
        <v>6.7495031198815605</v>
      </c>
    </row>
    <row r="148" spans="5:12" x14ac:dyDescent="0.25">
      <c r="E148" s="10">
        <f t="shared" si="18"/>
        <v>1.4600000000000011</v>
      </c>
      <c r="F148" s="17">
        <f t="shared" si="16"/>
        <v>-0.63492725697242069</v>
      </c>
      <c r="G148" s="17">
        <f t="shared" si="17"/>
        <v>-9.7666201509963368</v>
      </c>
      <c r="H148" s="10">
        <f t="shared" si="19"/>
        <v>37.82270107361623</v>
      </c>
      <c r="I148" s="10">
        <f t="shared" si="20"/>
        <v>-2.5841433699158913</v>
      </c>
      <c r="J148" s="10">
        <f t="shared" si="23"/>
        <v>37.910875925786925</v>
      </c>
      <c r="K148" s="18">
        <f t="shared" si="21"/>
        <v>55.911517879092614</v>
      </c>
      <c r="L148" s="18">
        <f t="shared" si="22"/>
        <v>6.7241500991903465</v>
      </c>
    </row>
    <row r="149" spans="5:12" x14ac:dyDescent="0.25">
      <c r="E149" s="10">
        <f t="shared" si="18"/>
        <v>1.4700000000000011</v>
      </c>
      <c r="F149" s="17">
        <f t="shared" si="16"/>
        <v>-0.63482819255704004</v>
      </c>
      <c r="G149" s="17">
        <f t="shared" si="17"/>
        <v>-9.7649801014130801</v>
      </c>
      <c r="H149" s="10">
        <f t="shared" si="19"/>
        <v>37.816351801046508</v>
      </c>
      <c r="I149" s="10">
        <f t="shared" si="20"/>
        <v>-2.6818095714258545</v>
      </c>
      <c r="J149" s="10">
        <f t="shared" si="23"/>
        <v>37.91132503774967</v>
      </c>
      <c r="K149" s="18">
        <f t="shared" si="21"/>
        <v>56.289713143465924</v>
      </c>
      <c r="L149" s="18">
        <f t="shared" si="22"/>
        <v>6.6978203344836373</v>
      </c>
    </row>
    <row r="150" spans="5:12" x14ac:dyDescent="0.25">
      <c r="E150" s="10">
        <f t="shared" si="18"/>
        <v>1.4800000000000011</v>
      </c>
      <c r="F150" s="17">
        <f t="shared" si="16"/>
        <v>-0.63473336874902986</v>
      </c>
      <c r="G150" s="17">
        <f t="shared" si="17"/>
        <v>-9.7633399776099541</v>
      </c>
      <c r="H150" s="10">
        <f t="shared" si="19"/>
        <v>37.81000351912094</v>
      </c>
      <c r="I150" s="10">
        <f t="shared" si="20"/>
        <v>-2.7794593724399852</v>
      </c>
      <c r="J150" s="10">
        <f t="shared" si="23"/>
        <v>37.912026594722974</v>
      </c>
      <c r="K150" s="18">
        <f t="shared" si="21"/>
        <v>56.667844920066763</v>
      </c>
      <c r="L150" s="18">
        <f t="shared" si="22"/>
        <v>6.6705139897643084</v>
      </c>
    </row>
    <row r="151" spans="5:12" x14ac:dyDescent="0.25">
      <c r="E151" s="10">
        <f t="shared" si="18"/>
        <v>1.4900000000000011</v>
      </c>
      <c r="F151" s="17">
        <f t="shared" si="16"/>
        <v>-0.63464277963554983</v>
      </c>
      <c r="G151" s="17">
        <f t="shared" si="17"/>
        <v>-9.7616997471019182</v>
      </c>
      <c r="H151" s="10">
        <f t="shared" si="19"/>
        <v>37.803656185433447</v>
      </c>
      <c r="I151" s="10">
        <f t="shared" si="20"/>
        <v>-2.8770927722160846</v>
      </c>
      <c r="J151" s="10">
        <f t="shared" si="23"/>
        <v>37.912980413130256</v>
      </c>
      <c r="K151" s="18">
        <f t="shared" si="21"/>
        <v>57.045913218589533</v>
      </c>
      <c r="L151" s="18">
        <f t="shared" si="22"/>
        <v>6.6422312290410277</v>
      </c>
    </row>
    <row r="152" spans="5:12" x14ac:dyDescent="0.25">
      <c r="E152" s="10">
        <f t="shared" si="18"/>
        <v>1.5000000000000011</v>
      </c>
      <c r="F152" s="17">
        <f t="shared" si="16"/>
        <v>-0.63455641922464934</v>
      </c>
      <c r="G152" s="17">
        <f t="shared" si="17"/>
        <v>-9.7600593774586351</v>
      </c>
      <c r="H152" s="10">
        <f t="shared" si="19"/>
        <v>37.797309757637088</v>
      </c>
      <c r="I152" s="10">
        <f t="shared" si="20"/>
        <v>-2.9747097696871037</v>
      </c>
      <c r="J152" s="10">
        <f t="shared" si="23"/>
        <v>37.914186304451263</v>
      </c>
      <c r="K152" s="18">
        <f t="shared" si="21"/>
        <v>57.423918048304884</v>
      </c>
      <c r="L152" s="18">
        <f t="shared" si="22"/>
        <v>6.6129722163315119</v>
      </c>
    </row>
    <row r="153" spans="5:12" x14ac:dyDescent="0.25">
      <c r="E153" s="10">
        <f t="shared" si="18"/>
        <v>1.5100000000000011</v>
      </c>
      <c r="F153" s="17">
        <f t="shared" si="16"/>
        <v>-0.63447428144546547</v>
      </c>
      <c r="G153" s="17">
        <f t="shared" si="17"/>
        <v>-9.7584188363055073</v>
      </c>
      <c r="H153" s="10">
        <f t="shared" si="19"/>
        <v>37.790964193444843</v>
      </c>
      <c r="I153" s="10">
        <f t="shared" si="20"/>
        <v>-3.07231036346169</v>
      </c>
      <c r="J153" s="10">
        <f t="shared" si="23"/>
        <v>37.915644075231853</v>
      </c>
      <c r="K153" s="18">
        <f t="shared" si="21"/>
        <v>57.801859418060296</v>
      </c>
      <c r="L153" s="18">
        <f t="shared" si="22"/>
        <v>6.5827371156657684</v>
      </c>
    </row>
    <row r="154" spans="5:12" x14ac:dyDescent="0.25">
      <c r="E154" s="10">
        <f t="shared" si="18"/>
        <v>1.5200000000000011</v>
      </c>
      <c r="F154" s="17">
        <f t="shared" si="16"/>
        <v>-0.63439636014842959</v>
      </c>
      <c r="G154" s="17">
        <f t="shared" si="17"/>
        <v>-9.756778091324712</v>
      </c>
      <c r="H154" s="10">
        <f t="shared" si="19"/>
        <v>37.784619450630387</v>
      </c>
      <c r="I154" s="10">
        <f t="shared" si="20"/>
        <v>-3.1698945518247452</v>
      </c>
      <c r="J154" s="10">
        <f t="shared" si="23"/>
        <v>37.917353527094221</v>
      </c>
      <c r="K154" s="18">
        <f t="shared" si="21"/>
        <v>58.179737336280674</v>
      </c>
      <c r="L154" s="18">
        <f t="shared" si="22"/>
        <v>6.551526091089336</v>
      </c>
    </row>
    <row r="155" spans="5:12" x14ac:dyDescent="0.25">
      <c r="E155" s="10">
        <f t="shared" si="18"/>
        <v>1.5300000000000011</v>
      </c>
      <c r="F155" s="17">
        <f t="shared" si="16"/>
        <v>-0.63432264910548097</v>
      </c>
      <c r="G155" s="17">
        <f t="shared" si="17"/>
        <v>-9.7551371102562285</v>
      </c>
      <c r="H155" s="10">
        <f t="shared" si="19"/>
        <v>37.7782754870289</v>
      </c>
      <c r="I155" s="10">
        <f t="shared" si="20"/>
        <v>-3.2674623327379924</v>
      </c>
      <c r="J155" s="10">
        <f t="shared" si="23"/>
        <v>37.919314456747635</v>
      </c>
      <c r="K155" s="18">
        <f t="shared" si="21"/>
        <v>58.557551810968967</v>
      </c>
      <c r="L155" s="18">
        <f t="shared" si="22"/>
        <v>6.5193393066665219</v>
      </c>
    </row>
    <row r="156" spans="5:12" x14ac:dyDescent="0.25">
      <c r="E156" s="10">
        <f t="shared" si="18"/>
        <v>1.5400000000000011</v>
      </c>
      <c r="F156" s="17">
        <f t="shared" si="16"/>
        <v>-0.63425314201029048</v>
      </c>
      <c r="G156" s="17">
        <f t="shared" si="17"/>
        <v>-9.7534958608988536</v>
      </c>
      <c r="H156" s="10">
        <f t="shared" si="19"/>
        <v>37.771932260537845</v>
      </c>
      <c r="I156" s="10">
        <f t="shared" si="20"/>
        <v>-3.3650137038405545</v>
      </c>
      <c r="J156" s="10">
        <f t="shared" si="23"/>
        <v>37.921526655999685</v>
      </c>
      <c r="K156" s="18">
        <f t="shared" si="21"/>
        <v>58.935302849706801</v>
      </c>
      <c r="L156" s="18">
        <f t="shared" si="22"/>
        <v>6.4861769264836289</v>
      </c>
    </row>
    <row r="157" spans="5:12" x14ac:dyDescent="0.25">
      <c r="E157" s="10">
        <f t="shared" si="18"/>
        <v>1.5500000000000012</v>
      </c>
      <c r="F157" s="17">
        <f t="shared" si="16"/>
        <v>-0.6341878324784892</v>
      </c>
      <c r="G157" s="17">
        <f t="shared" si="17"/>
        <v>-9.7518543111112308</v>
      </c>
      <c r="H157" s="10">
        <f t="shared" si="19"/>
        <v>37.765589729117742</v>
      </c>
      <c r="I157" s="10">
        <f t="shared" si="20"/>
        <v>-3.4625486624495432</v>
      </c>
      <c r="J157" s="10">
        <f t="shared" si="23"/>
        <v>37.923989911767919</v>
      </c>
      <c r="K157" s="18">
        <f t="shared" si="21"/>
        <v>59.312990459655076</v>
      </c>
      <c r="L157" s="18">
        <f t="shared" si="22"/>
        <v>6.4520391146521785</v>
      </c>
    </row>
    <row r="158" spans="5:12" x14ac:dyDescent="0.25">
      <c r="E158" s="10">
        <f t="shared" si="18"/>
        <v>1.5600000000000012</v>
      </c>
      <c r="F158" s="17">
        <f t="shared" si="16"/>
        <v>-0.6341267140479081</v>
      </c>
      <c r="G158" s="17">
        <f t="shared" si="17"/>
        <v>-9.7502124288128673</v>
      </c>
      <c r="H158" s="10">
        <f t="shared" si="19"/>
        <v>37.75924785079296</v>
      </c>
      <c r="I158" s="10">
        <f t="shared" si="20"/>
        <v>-3.5600672055606557</v>
      </c>
      <c r="J158" s="10">
        <f t="shared" si="23"/>
        <v>37.926704006092088</v>
      </c>
      <c r="K158" s="18">
        <f t="shared" si="21"/>
        <v>59.690614647554632</v>
      </c>
      <c r="L158" s="18">
        <f t="shared" si="22"/>
        <v>6.4169260353121276</v>
      </c>
    </row>
    <row r="159" spans="5:12" x14ac:dyDescent="0.25">
      <c r="E159" s="10">
        <f t="shared" si="18"/>
        <v>1.5700000000000012</v>
      </c>
      <c r="F159" s="17">
        <f t="shared" si="16"/>
        <v>-0.63406978017882343</v>
      </c>
      <c r="G159" s="17">
        <f t="shared" si="17"/>
        <v>-9.7485701819851336</v>
      </c>
      <c r="H159" s="10">
        <f t="shared" si="19"/>
        <v>37.752906583652482</v>
      </c>
      <c r="I159" s="10">
        <f t="shared" si="20"/>
        <v>-3.6575693298487844</v>
      </c>
      <c r="J159" s="10">
        <f t="shared" si="23"/>
        <v>37.92966871614675</v>
      </c>
      <c r="K159" s="18">
        <f t="shared" si="21"/>
        <v>60.068175419726856</v>
      </c>
      <c r="L159" s="18">
        <f t="shared" si="22"/>
        <v>6.3808378526350804</v>
      </c>
    </row>
    <row r="160" spans="5:12" x14ac:dyDescent="0.25">
      <c r="E160" s="10">
        <f t="shared" si="18"/>
        <v>1.5800000000000012</v>
      </c>
      <c r="F160" s="17">
        <f t="shared" si="16"/>
        <v>-0.63401702425421114</v>
      </c>
      <c r="G160" s="17">
        <f t="shared" si="17"/>
        <v>-9.7469275386722867</v>
      </c>
      <c r="H160" s="10">
        <f t="shared" si="19"/>
        <v>37.746565885850693</v>
      </c>
      <c r="I160" s="10">
        <f t="shared" si="20"/>
        <v>-3.7550550316686357</v>
      </c>
      <c r="J160" s="10">
        <f t="shared" si="23"/>
        <v>37.932883814254453</v>
      </c>
      <c r="K160" s="18">
        <f t="shared" si="21"/>
        <v>60.445672782074375</v>
      </c>
      <c r="L160" s="18">
        <f t="shared" si="22"/>
        <v>6.3437747308274934</v>
      </c>
    </row>
    <row r="161" spans="5:12" x14ac:dyDescent="0.25">
      <c r="E161" s="10">
        <f t="shared" si="18"/>
        <v>1.5900000000000012</v>
      </c>
      <c r="F161" s="17">
        <f t="shared" si="16"/>
        <v>-0.6339684395800087</v>
      </c>
      <c r="G161" s="17">
        <f t="shared" si="17"/>
        <v>-9.7452844669824579</v>
      </c>
      <c r="H161" s="10">
        <f t="shared" si="19"/>
        <v>37.740225715608148</v>
      </c>
      <c r="I161" s="10">
        <f t="shared" si="20"/>
        <v>-3.8525243070553588</v>
      </c>
      <c r="J161" s="10">
        <f t="shared" si="23"/>
        <v>37.936349067899286</v>
      </c>
      <c r="K161" s="18">
        <f t="shared" si="21"/>
        <v>60.82310674008167</v>
      </c>
      <c r="L161" s="18">
        <f t="shared" si="22"/>
        <v>6.3057368341338735</v>
      </c>
    </row>
    <row r="162" spans="5:12" x14ac:dyDescent="0.25">
      <c r="E162" s="10">
        <f t="shared" si="18"/>
        <v>1.6000000000000012</v>
      </c>
      <c r="F162" s="17">
        <f t="shared" si="16"/>
        <v>-0.63392401938538512</v>
      </c>
      <c r="G162" s="17">
        <f t="shared" si="17"/>
        <v>-9.743640935088667</v>
      </c>
      <c r="H162" s="10">
        <f t="shared" si="19"/>
        <v>37.73388603121235</v>
      </c>
      <c r="I162" s="10">
        <f t="shared" si="20"/>
        <v>-3.9499771517251832</v>
      </c>
      <c r="J162" s="10">
        <f t="shared" si="23"/>
        <v>37.940064239740998</v>
      </c>
      <c r="K162" s="18">
        <f t="shared" si="21"/>
        <v>61.20047729881577</v>
      </c>
      <c r="L162" s="18">
        <f t="shared" si="22"/>
        <v>6.266724326839971</v>
      </c>
    </row>
    <row r="163" spans="5:12" x14ac:dyDescent="0.25">
      <c r="E163" s="10">
        <f t="shared" si="18"/>
        <v>1.6100000000000012</v>
      </c>
      <c r="F163" s="17">
        <f t="shared" si="16"/>
        <v>-0.63388375682301679</v>
      </c>
      <c r="G163" s="17">
        <f t="shared" si="17"/>
        <v>-9.7419969112298048</v>
      </c>
      <c r="H163" s="10">
        <f t="shared" si="19"/>
        <v>37.727546791018497</v>
      </c>
      <c r="I163" s="10">
        <f t="shared" si="20"/>
        <v>-4.0474135610760698</v>
      </c>
      <c r="J163" s="10">
        <f t="shared" si="23"/>
        <v>37.944029087629488</v>
      </c>
      <c r="K163" s="18">
        <f t="shared" si="21"/>
        <v>61.577784462926921</v>
      </c>
      <c r="L163" s="18">
        <f t="shared" si="22"/>
        <v>6.2267373732759648</v>
      </c>
    </row>
    <row r="164" spans="5:12" x14ac:dyDescent="0.25">
      <c r="E164" s="10">
        <f t="shared" si="18"/>
        <v>1.6200000000000012</v>
      </c>
      <c r="F164" s="17">
        <f t="shared" si="16"/>
        <v>-0.63384764496937418</v>
      </c>
      <c r="G164" s="17">
        <f t="shared" si="17"/>
        <v>-9.7403523637116276</v>
      </c>
      <c r="H164" s="10">
        <f t="shared" si="19"/>
        <v>37.721207953450268</v>
      </c>
      <c r="I164" s="10">
        <f t="shared" si="20"/>
        <v>-4.1448335301883681</v>
      </c>
      <c r="J164" s="10">
        <f t="shared" si="23"/>
        <v>37.948243364619842</v>
      </c>
      <c r="K164" s="18">
        <f t="shared" si="21"/>
        <v>61.955028236649262</v>
      </c>
      <c r="L164" s="18">
        <f t="shared" si="22"/>
        <v>6.1857761378196425</v>
      </c>
    </row>
    <row r="165" spans="5:12" x14ac:dyDescent="0.25">
      <c r="E165" s="10">
        <f t="shared" si="18"/>
        <v>1.6300000000000012</v>
      </c>
      <c r="F165" s="17">
        <f t="shared" si="16"/>
        <v>-0.63381567682501239</v>
      </c>
      <c r="G165" s="17">
        <f t="shared" si="17"/>
        <v>-9.7387072609077379</v>
      </c>
      <c r="H165" s="10">
        <f t="shared" si="19"/>
        <v>37.714869477000576</v>
      </c>
      <c r="I165" s="10">
        <f t="shared" si="20"/>
        <v>-4.2422370538254848</v>
      </c>
      <c r="J165" s="10">
        <f t="shared" si="23"/>
        <v>37.952706818987757</v>
      </c>
      <c r="K165" s="18">
        <f t="shared" si="21"/>
        <v>62.332208623801513</v>
      </c>
      <c r="L165" s="18">
        <f t="shared" si="22"/>
        <v>6.1438407848995729</v>
      </c>
    </row>
    <row r="166" spans="5:12" x14ac:dyDescent="0.25">
      <c r="E166" s="10">
        <f t="shared" si="18"/>
        <v>1.6400000000000012</v>
      </c>
      <c r="F166" s="17">
        <f t="shared" si="16"/>
        <v>-0.63378784531487287</v>
      </c>
      <c r="G166" s="17">
        <f t="shared" si="17"/>
        <v>-9.7370615712605684</v>
      </c>
      <c r="H166" s="10">
        <f t="shared" si="19"/>
        <v>37.708531320232325</v>
      </c>
      <c r="I166" s="10">
        <f t="shared" si="20"/>
        <v>-4.3396241264345621</v>
      </c>
      <c r="J166" s="10">
        <f t="shared" si="23"/>
        <v>37.957419194245482</v>
      </c>
      <c r="K166" s="18">
        <f t="shared" si="21"/>
        <v>62.709325627787678</v>
      </c>
      <c r="L166" s="18">
        <f t="shared" si="22"/>
        <v>6.1009314789982723</v>
      </c>
    </row>
    <row r="167" spans="5:12" x14ac:dyDescent="0.25">
      <c r="E167" s="10">
        <f t="shared" si="18"/>
        <v>1.6500000000000012</v>
      </c>
      <c r="F167" s="17">
        <f t="shared" si="16"/>
        <v>-0.63376414328858954</v>
      </c>
      <c r="G167" s="17">
        <f t="shared" si="17"/>
        <v>-9.7354152632823538</v>
      </c>
      <c r="H167" s="10">
        <f t="shared" si="19"/>
        <v>37.702193441779173</v>
      </c>
      <c r="I167" s="10">
        <f t="shared" si="20"/>
        <v>-4.436994742147168</v>
      </c>
      <c r="J167" s="10">
        <f t="shared" si="23"/>
        <v>37.962380229158157</v>
      </c>
      <c r="K167" s="18">
        <f t="shared" si="21"/>
        <v>63.086379251597734</v>
      </c>
      <c r="L167" s="18">
        <f t="shared" si="22"/>
        <v>6.0570483846553635</v>
      </c>
    </row>
    <row r="168" spans="5:12" x14ac:dyDescent="0.25">
      <c r="E168" s="10">
        <f t="shared" si="18"/>
        <v>1.6600000000000013</v>
      </c>
      <c r="F168" s="17">
        <f t="shared" si="16"/>
        <v>-0.63374456352080411</v>
      </c>
      <c r="G168" s="17">
        <f t="shared" si="17"/>
        <v>-9.7337683055560991</v>
      </c>
      <c r="H168" s="10">
        <f t="shared" si="19"/>
        <v>37.695855800346287</v>
      </c>
      <c r="I168" s="10">
        <f t="shared" si="20"/>
        <v>-4.5343488947799919</v>
      </c>
      <c r="J168" s="10">
        <f t="shared" si="23"/>
        <v>37.967589657760648</v>
      </c>
      <c r="K168" s="18">
        <f t="shared" si="21"/>
        <v>63.463369497808358</v>
      </c>
      <c r="L168" s="18">
        <f t="shared" si="22"/>
        <v>6.012191666470728</v>
      </c>
    </row>
    <row r="169" spans="5:12" x14ac:dyDescent="0.25">
      <c r="E169" s="10">
        <f t="shared" si="18"/>
        <v>1.6700000000000013</v>
      </c>
      <c r="F169" s="17">
        <f t="shared" si="16"/>
        <v>-0.63372909871148753</v>
      </c>
      <c r="G169" s="17">
        <f t="shared" si="17"/>
        <v>-9.7321206667365416</v>
      </c>
      <c r="H169" s="10">
        <f t="shared" si="19"/>
        <v>37.689518354711076</v>
      </c>
      <c r="I169" s="10">
        <f t="shared" si="20"/>
        <v>-4.6316865778355529</v>
      </c>
      <c r="J169" s="10">
        <f t="shared" si="23"/>
        <v>37.973047209374769</v>
      </c>
      <c r="K169" s="18">
        <f t="shared" si="21"/>
        <v>63.840296368583644</v>
      </c>
      <c r="L169" s="18">
        <f t="shared" si="22"/>
        <v>5.9663614891076504</v>
      </c>
    </row>
    <row r="170" spans="5:12" x14ac:dyDescent="0.25">
      <c r="E170" s="10">
        <f t="shared" si="18"/>
        <v>1.6800000000000013</v>
      </c>
      <c r="F170" s="17">
        <f t="shared" si="16"/>
        <v>-0.6337177414862698</v>
      </c>
      <c r="G170" s="17">
        <f t="shared" si="17"/>
        <v>-9.7304723155511113</v>
      </c>
      <c r="H170" s="10">
        <f t="shared" si="19"/>
        <v>37.683181063723964</v>
      </c>
      <c r="I170" s="10">
        <f t="shared" si="20"/>
        <v>-4.7290077845029179</v>
      </c>
      <c r="J170" s="10">
        <f t="shared" si="23"/>
        <v>37.978752608627019</v>
      </c>
      <c r="K170" s="18">
        <f t="shared" si="21"/>
        <v>64.217159865675825</v>
      </c>
      <c r="L170" s="18">
        <f t="shared" si="22"/>
        <v>5.9195580172959579</v>
      </c>
    </row>
    <row r="171" spans="5:12" x14ac:dyDescent="0.25">
      <c r="E171" s="10">
        <f t="shared" si="18"/>
        <v>1.6900000000000013</v>
      </c>
      <c r="F171" s="17">
        <f t="shared" si="16"/>
        <v>-0.63371048439677546</v>
      </c>
      <c r="G171" s="17">
        <f t="shared" si="17"/>
        <v>-9.7288232208008854</v>
      </c>
      <c r="H171" s="10">
        <f t="shared" si="19"/>
        <v>37.676843886309101</v>
      </c>
      <c r="I171" s="10">
        <f t="shared" si="20"/>
        <v>-4.8263125076584288</v>
      </c>
      <c r="J171" s="10">
        <f t="shared" si="23"/>
        <v>37.984705575466656</v>
      </c>
      <c r="K171" s="18">
        <f t="shared" si="21"/>
        <v>64.593959990425986</v>
      </c>
      <c r="L171" s="18">
        <f t="shared" si="22"/>
        <v>5.8717814158351516</v>
      </c>
    </row>
    <row r="172" spans="5:12" x14ac:dyDescent="0.25">
      <c r="E172" s="10">
        <f t="shared" si="18"/>
        <v>1.7000000000000013</v>
      </c>
      <c r="F172" s="17">
        <f t="shared" si="16"/>
        <v>-0.63370731992096851</v>
      </c>
      <c r="G172" s="17">
        <f t="shared" si="17"/>
        <v>-9.7271733513615271</v>
      </c>
      <c r="H172" s="10">
        <f t="shared" si="19"/>
        <v>37.670506781465136</v>
      </c>
      <c r="I172" s="10">
        <f t="shared" si="20"/>
        <v>-4.9236007398664379</v>
      </c>
      <c r="J172" s="10">
        <f t="shared" si="23"/>
        <v>37.990905825184321</v>
      </c>
      <c r="K172" s="18">
        <f t="shared" si="21"/>
        <v>64.970696743764861</v>
      </c>
      <c r="L172" s="18">
        <f t="shared" si="22"/>
        <v>5.8230318495975268</v>
      </c>
    </row>
    <row r="173" spans="5:12" x14ac:dyDescent="0.25">
      <c r="E173" s="10">
        <f t="shared" si="18"/>
        <v>1.7100000000000013</v>
      </c>
      <c r="F173" s="17">
        <f t="shared" si="16"/>
        <v>-0.63370824046350072</v>
      </c>
      <c r="G173" s="17">
        <f t="shared" si="17"/>
        <v>-9.7255226761842302</v>
      </c>
      <c r="H173" s="10">
        <f t="shared" si="19"/>
        <v>37.664169708265923</v>
      </c>
      <c r="I173" s="10">
        <f t="shared" si="20"/>
        <v>-5.0208724733800532</v>
      </c>
      <c r="J173" s="10">
        <f t="shared" si="23"/>
        <v>37.997353068430989</v>
      </c>
      <c r="K173" s="18">
        <f t="shared" si="21"/>
        <v>65.347370126213519</v>
      </c>
      <c r="L173" s="18">
        <f t="shared" si="22"/>
        <v>5.7733094835312944</v>
      </c>
    </row>
    <row r="174" spans="5:12" x14ac:dyDescent="0.25">
      <c r="E174" s="10">
        <f t="shared" si="18"/>
        <v>1.7200000000000013</v>
      </c>
      <c r="F174" s="17">
        <f t="shared" si="16"/>
        <v>-0.63371323835607118</v>
      </c>
      <c r="G174" s="17">
        <f t="shared" si="17"/>
        <v>-9.7238711642966571</v>
      </c>
      <c r="H174" s="10">
        <f t="shared" si="19"/>
        <v>37.657832625861289</v>
      </c>
      <c r="I174" s="10">
        <f t="shared" si="20"/>
        <v>-5.1181277001418959</v>
      </c>
      <c r="J174" s="10">
        <f t="shared" si="23"/>
        <v>38.004047011237404</v>
      </c>
      <c r="K174" s="18">
        <f t="shared" si="21"/>
        <v>65.723980137884155</v>
      </c>
      <c r="L174" s="18">
        <f t="shared" si="22"/>
        <v>5.7226144826636842</v>
      </c>
    </row>
    <row r="175" spans="5:12" x14ac:dyDescent="0.25">
      <c r="E175" s="10">
        <f t="shared" si="18"/>
        <v>1.7300000000000013</v>
      </c>
      <c r="F175" s="17">
        <f t="shared" si="16"/>
        <v>-0.63372230585778877</v>
      </c>
      <c r="G175" s="17">
        <f t="shared" si="17"/>
        <v>-9.7222187848038573</v>
      </c>
      <c r="H175" s="10">
        <f t="shared" si="19"/>
        <v>37.651495493477725</v>
      </c>
      <c r="I175" s="10">
        <f t="shared" si="20"/>
        <v>-5.2153664117848626</v>
      </c>
      <c r="J175" s="10">
        <f t="shared" si="23"/>
        <v>38.010987355033897</v>
      </c>
      <c r="K175" s="18">
        <f t="shared" si="21"/>
        <v>66.100526778480855</v>
      </c>
      <c r="L175" s="18">
        <f t="shared" si="22"/>
        <v>5.6709470121040502</v>
      </c>
    </row>
    <row r="176" spans="5:12" x14ac:dyDescent="0.25">
      <c r="E176" s="10">
        <f t="shared" si="18"/>
        <v>1.7400000000000013</v>
      </c>
      <c r="F176" s="17">
        <f t="shared" si="16"/>
        <v>-0.63373543515554476</v>
      </c>
      <c r="G176" s="17">
        <f t="shared" si="17"/>
        <v>-9.7205655068892014</v>
      </c>
      <c r="H176" s="10">
        <f t="shared" si="19"/>
        <v>37.645158270419145</v>
      </c>
      <c r="I176" s="10">
        <f t="shared" si="20"/>
        <v>-5.3125885996329014</v>
      </c>
      <c r="J176" s="10">
        <f t="shared" si="23"/>
        <v>38.018173796670673</v>
      </c>
      <c r="K176" s="18">
        <f t="shared" si="21"/>
        <v>66.47701004730034</v>
      </c>
      <c r="L176" s="18">
        <f t="shared" si="22"/>
        <v>5.6183072370469613</v>
      </c>
    </row>
    <row r="177" spans="5:12" x14ac:dyDescent="0.25">
      <c r="E177" s="10">
        <f t="shared" si="18"/>
        <v>1.7500000000000013</v>
      </c>
      <c r="F177" s="17">
        <f t="shared" si="16"/>
        <v>-0.63375261836438868</v>
      </c>
      <c r="G177" s="17">
        <f t="shared" si="17"/>
        <v>-9.718911299815284</v>
      </c>
      <c r="H177" s="10">
        <f t="shared" si="19"/>
        <v>37.638820916067587</v>
      </c>
      <c r="I177" s="10">
        <f t="shared" si="20"/>
        <v>-5.4097942547017936</v>
      </c>
      <c r="J177" s="10">
        <f t="shared" si="23"/>
        <v>38.025606028438403</v>
      </c>
      <c r="K177" s="18">
        <f t="shared" si="21"/>
        <v>66.853429943232769</v>
      </c>
      <c r="L177" s="18">
        <f t="shared" si="22"/>
        <v>5.5646953227752878</v>
      </c>
    </row>
    <row r="178" spans="5:12" x14ac:dyDescent="0.25">
      <c r="E178" s="10">
        <f t="shared" si="18"/>
        <v>1.7600000000000013</v>
      </c>
      <c r="F178" s="17">
        <f t="shared" si="16"/>
        <v>-0.63377384752791432</v>
      </c>
      <c r="G178" s="17">
        <f t="shared" si="17"/>
        <v>-9.7172561329248435</v>
      </c>
      <c r="H178" s="10">
        <f t="shared" si="19"/>
        <v>37.632483389883944</v>
      </c>
      <c r="I178" s="10">
        <f t="shared" si="20"/>
        <v>-5.5069833676999469</v>
      </c>
      <c r="J178" s="10">
        <f t="shared" si="23"/>
        <v>38.033283738089388</v>
      </c>
      <c r="K178" s="18">
        <f t="shared" si="21"/>
        <v>67.229786464762526</v>
      </c>
      <c r="L178" s="18">
        <f t="shared" si="22"/>
        <v>5.5101114346632789</v>
      </c>
    </row>
    <row r="179" spans="5:12" x14ac:dyDescent="0.25">
      <c r="E179" s="10">
        <f t="shared" si="18"/>
        <v>1.7700000000000014</v>
      </c>
      <c r="F179" s="17">
        <f t="shared" si="16"/>
        <v>-0.63379911461864913</v>
      </c>
      <c r="G179" s="17">
        <f t="shared" si="17"/>
        <v>-9.7155999756416573</v>
      </c>
      <c r="H179" s="10">
        <f t="shared" si="19"/>
        <v>37.626145651408663</v>
      </c>
      <c r="I179" s="10">
        <f t="shared" si="20"/>
        <v>-5.6041559290291953</v>
      </c>
      <c r="J179" s="10">
        <f t="shared" si="23"/>
        <v>38.041206608858928</v>
      </c>
      <c r="K179" s="18">
        <f t="shared" si="21"/>
        <v>67.606079609968987</v>
      </c>
      <c r="L179" s="18">
        <f t="shared" si="22"/>
        <v>5.454555738179633</v>
      </c>
    </row>
    <row r="180" spans="5:12" x14ac:dyDescent="0.25">
      <c r="E180" s="10">
        <f t="shared" si="18"/>
        <v>1.7800000000000014</v>
      </c>
      <c r="F180" s="17">
        <f t="shared" si="16"/>
        <v>-0.63382841153845282</v>
      </c>
      <c r="G180" s="17">
        <f t="shared" si="17"/>
        <v>-9.7139427974714376</v>
      </c>
      <c r="H180" s="10">
        <f t="shared" si="19"/>
        <v>37.619807660262474</v>
      </c>
      <c r="I180" s="10">
        <f t="shared" si="20"/>
        <v>-5.7013119287856115</v>
      </c>
      <c r="J180" s="10">
        <f t="shared" si="23"/>
        <v>38.049374319487256</v>
      </c>
      <c r="K180" s="18">
        <f t="shared" si="21"/>
        <v>67.98230937652734</v>
      </c>
      <c r="L180" s="18">
        <f t="shared" si="22"/>
        <v>5.3980283988905589</v>
      </c>
    </row>
    <row r="181" spans="5:12" x14ac:dyDescent="0.25">
      <c r="E181" s="10">
        <f t="shared" si="18"/>
        <v>1.7900000000000014</v>
      </c>
      <c r="F181" s="17">
        <f t="shared" si="16"/>
        <v>-0.63386173011891966</v>
      </c>
      <c r="G181" s="17">
        <f t="shared" si="17"/>
        <v>-9.7122845680027243</v>
      </c>
      <c r="H181" s="10">
        <f t="shared" si="19"/>
        <v>37.613469376147087</v>
      </c>
      <c r="I181" s="10">
        <f t="shared" si="20"/>
        <v>-5.7984513567603262</v>
      </c>
      <c r="J181" s="10">
        <f t="shared" si="23"/>
        <v>38.057786544241779</v>
      </c>
      <c r="K181" s="18">
        <f t="shared" si="21"/>
        <v>68.358475761709386</v>
      </c>
      <c r="L181" s="18">
        <f t="shared" si="22"/>
        <v>5.3405295824628292</v>
      </c>
    </row>
    <row r="182" spans="5:12" x14ac:dyDescent="0.25">
      <c r="E182" s="10">
        <f t="shared" si="18"/>
        <v>1.8000000000000014</v>
      </c>
      <c r="F182" s="17">
        <f t="shared" si="16"/>
        <v>-0.63389906212178959</v>
      </c>
      <c r="G182" s="17">
        <f t="shared" si="17"/>
        <v>-9.7106252569077665</v>
      </c>
      <c r="H182" s="10">
        <f t="shared" si="19"/>
        <v>37.607130758845898</v>
      </c>
      <c r="I182" s="10">
        <f t="shared" si="20"/>
        <v>-5.8955742024403532</v>
      </c>
      <c r="J182" s="10">
        <f t="shared" si="23"/>
        <v>38.06644295293971</v>
      </c>
      <c r="K182" s="18">
        <f t="shared" si="21"/>
        <v>68.734578762384345</v>
      </c>
      <c r="L182" s="18">
        <f t="shared" si="22"/>
        <v>5.2820594546668254</v>
      </c>
    </row>
    <row r="183" spans="5:12" x14ac:dyDescent="0.25">
      <c r="E183" s="10">
        <f t="shared" si="18"/>
        <v>1.8100000000000014</v>
      </c>
      <c r="F183" s="17">
        <f t="shared" si="16"/>
        <v>-0.63394039923936385</v>
      </c>
      <c r="G183" s="17">
        <f t="shared" si="17"/>
        <v>-9.7089648339433907</v>
      </c>
      <c r="H183" s="10">
        <f t="shared" si="19"/>
        <v>37.600791768224681</v>
      </c>
      <c r="I183" s="10">
        <f t="shared" si="20"/>
        <v>-5.992680455009431</v>
      </c>
      <c r="J183" s="10">
        <f t="shared" si="23"/>
        <v>38.075343210971127</v>
      </c>
      <c r="K183" s="18">
        <f t="shared" si="21"/>
        <v>69.110618375019698</v>
      </c>
      <c r="L183" s="18">
        <f t="shared" si="22"/>
        <v>5.222618181379576</v>
      </c>
    </row>
    <row r="184" spans="5:12" x14ac:dyDescent="0.25">
      <c r="E184" s="10">
        <f t="shared" si="18"/>
        <v>1.8200000000000014</v>
      </c>
      <c r="F184" s="17">
        <f t="shared" si="16"/>
        <v>-0.63398573309492656</v>
      </c>
      <c r="G184" s="17">
        <f t="shared" si="17"/>
        <v>-9.7073032689518737</v>
      </c>
      <c r="H184" s="10">
        <f t="shared" si="19"/>
        <v>37.594452364232289</v>
      </c>
      <c r="I184" s="10">
        <f t="shared" si="20"/>
        <v>-6.0897701033488651</v>
      </c>
      <c r="J184" s="10">
        <f t="shared" si="23"/>
        <v>38.084486979322335</v>
      </c>
      <c r="K184" s="18">
        <f t="shared" si="21"/>
        <v>69.486594595681979</v>
      </c>
      <c r="L184" s="18">
        <f t="shared" si="22"/>
        <v>5.1622059285877846</v>
      </c>
    </row>
    <row r="185" spans="5:12" x14ac:dyDescent="0.25">
      <c r="E185" s="10">
        <f t="shared" si="18"/>
        <v>1.8300000000000014</v>
      </c>
      <c r="F185" s="17">
        <f t="shared" si="16"/>
        <v>-0.63403505524317405</v>
      </c>
      <c r="G185" s="17">
        <f t="shared" si="17"/>
        <v>-9.7056405318618033</v>
      </c>
      <c r="H185" s="10">
        <f t="shared" si="19"/>
        <v>37.588112506901339</v>
      </c>
      <c r="I185" s="10">
        <f t="shared" si="20"/>
        <v>-6.1868431360383838</v>
      </c>
      <c r="J185" s="10">
        <f t="shared" si="23"/>
        <v>38.093873914599683</v>
      </c>
      <c r="K185" s="18">
        <f t="shared" si="21"/>
        <v>69.862507420037645</v>
      </c>
      <c r="L185" s="18">
        <f t="shared" si="22"/>
        <v>5.1008228623908485</v>
      </c>
    </row>
    <row r="186" spans="5:12" x14ac:dyDescent="0.25">
      <c r="E186" s="10">
        <f t="shared" si="18"/>
        <v>1.8400000000000014</v>
      </c>
      <c r="F186" s="17">
        <f t="shared" si="16"/>
        <v>-0.63408835717064849</v>
      </c>
      <c r="G186" s="17">
        <f t="shared" si="17"/>
        <v>-9.7039765926889299</v>
      </c>
      <c r="H186" s="10">
        <f t="shared" si="19"/>
        <v>37.581772156348904</v>
      </c>
      <c r="I186" s="10">
        <f t="shared" si="20"/>
        <v>-6.2838995413570018</v>
      </c>
      <c r="J186" s="10">
        <f t="shared" si="23"/>
        <v>38.103503669053694</v>
      </c>
      <c r="K186" s="18">
        <f t="shared" si="21"/>
        <v>70.238356843353898</v>
      </c>
      <c r="L186" s="18">
        <f t="shared" si="22"/>
        <v>5.0384691490038716</v>
      </c>
    </row>
    <row r="187" spans="5:12" x14ac:dyDescent="0.25">
      <c r="E187" s="10">
        <f t="shared" si="18"/>
        <v>1.8500000000000014</v>
      </c>
      <c r="F187" s="17">
        <f t="shared" si="16"/>
        <v>-0.63414563029617776</v>
      </c>
      <c r="G187" s="17">
        <f t="shared" si="17"/>
        <v>-9.7023114215370097</v>
      </c>
      <c r="H187" s="10">
        <f t="shared" si="19"/>
        <v>37.575431272777195</v>
      </c>
      <c r="I187" s="10">
        <f t="shared" si="20"/>
        <v>-6.3809393072838914</v>
      </c>
      <c r="J187" s="10">
        <f t="shared" si="23"/>
        <v>38.113375890603592</v>
      </c>
      <c r="K187" s="18">
        <f t="shared" si="21"/>
        <v>70.614142860499527</v>
      </c>
      <c r="L187" s="18">
        <f t="shared" si="22"/>
        <v>4.9751449547606672</v>
      </c>
    </row>
    <row r="188" spans="5:12" x14ac:dyDescent="0.25">
      <c r="E188" s="10">
        <f t="shared" si="18"/>
        <v>1.8600000000000014</v>
      </c>
      <c r="F188" s="17">
        <f t="shared" si="16"/>
        <v>-0.6342068659713217</v>
      </c>
      <c r="G188" s="17">
        <f t="shared" si="17"/>
        <v>-9.700644988598647</v>
      </c>
      <c r="H188" s="10">
        <f t="shared" si="19"/>
        <v>37.569089816474232</v>
      </c>
      <c r="I188" s="10">
        <f t="shared" si="20"/>
        <v>-6.477962421499261</v>
      </c>
      <c r="J188" s="10">
        <f t="shared" si="23"/>
        <v>38.123490222862131</v>
      </c>
      <c r="K188" s="18">
        <f t="shared" si="21"/>
        <v>70.989865465945783</v>
      </c>
      <c r="L188" s="18">
        <f t="shared" si="22"/>
        <v>4.9108504461167515</v>
      </c>
    </row>
    <row r="189" spans="5:12" x14ac:dyDescent="0.25">
      <c r="E189" s="10">
        <f t="shared" si="18"/>
        <v>1.8700000000000014</v>
      </c>
      <c r="F189" s="17">
        <f t="shared" si="16"/>
        <v>-0.63427205548082277</v>
      </c>
      <c r="G189" s="17">
        <f t="shared" si="17"/>
        <v>-9.6989772641561203</v>
      </c>
      <c r="H189" s="10">
        <f t="shared" si="19"/>
        <v>37.56274774781452</v>
      </c>
      <c r="I189" s="10">
        <f t="shared" si="20"/>
        <v>-6.5749688713852477</v>
      </c>
      <c r="J189" s="10">
        <f t="shared" si="23"/>
        <v>38.133846305160851</v>
      </c>
      <c r="K189" s="18">
        <f t="shared" si="21"/>
        <v>71.365524653767224</v>
      </c>
      <c r="L189" s="18">
        <f t="shared" si="22"/>
        <v>4.8455857896523291</v>
      </c>
    </row>
    <row r="190" spans="5:12" x14ac:dyDescent="0.25">
      <c r="E190" s="10">
        <f t="shared" si="18"/>
        <v>1.8800000000000014</v>
      </c>
      <c r="F190" s="17">
        <f t="shared" si="16"/>
        <v>-0.63434119004306366</v>
      </c>
      <c r="G190" s="17">
        <f t="shared" si="17"/>
        <v>-9.6973082185822079</v>
      </c>
      <c r="H190" s="10">
        <f t="shared" si="19"/>
        <v>37.556405027259714</v>
      </c>
      <c r="I190" s="10">
        <f t="shared" si="20"/>
        <v>-6.6719586440268088</v>
      </c>
      <c r="J190" s="10">
        <f t="shared" si="23"/>
        <v>38.144443772575613</v>
      </c>
      <c r="K190" s="18">
        <f t="shared" si="21"/>
        <v>71.741120417642591</v>
      </c>
      <c r="L190" s="18">
        <f t="shared" si="22"/>
        <v>4.7793511520752689</v>
      </c>
    </row>
    <row r="191" spans="5:12" x14ac:dyDescent="0.25">
      <c r="E191" s="10">
        <f t="shared" si="18"/>
        <v>1.8900000000000015</v>
      </c>
      <c r="F191" s="17">
        <f t="shared" si="16"/>
        <v>-0.63441426081052932</v>
      </c>
      <c r="G191" s="17">
        <f t="shared" si="17"/>
        <v>-9.6956378223410002</v>
      </c>
      <c r="H191" s="10">
        <f t="shared" si="19"/>
        <v>37.550061615359283</v>
      </c>
      <c r="I191" s="10">
        <f t="shared" si="20"/>
        <v>-6.7689317262126307</v>
      </c>
      <c r="J191" s="10">
        <f t="shared" si="23"/>
        <v>38.155282255952535</v>
      </c>
      <c r="K191" s="18">
        <f t="shared" si="21"/>
        <v>72.116652750855692</v>
      </c>
      <c r="L191" s="18">
        <f t="shared" si="22"/>
        <v>4.7121467002240713</v>
      </c>
    </row>
    <row r="192" spans="5:12" x14ac:dyDescent="0.25">
      <c r="E192" s="10">
        <f t="shared" si="18"/>
        <v>1.9000000000000015</v>
      </c>
      <c r="F192" s="17">
        <f t="shared" si="16"/>
        <v>-0.63449125887027524</v>
      </c>
      <c r="G192" s="17">
        <f t="shared" si="17"/>
        <v>-9.6939660459887111</v>
      </c>
      <c r="H192" s="10">
        <f t="shared" si="19"/>
        <v>37.543717472751176</v>
      </c>
      <c r="I192" s="10">
        <f t="shared" si="20"/>
        <v>-6.8658881044360411</v>
      </c>
      <c r="J192" s="10">
        <f t="shared" si="23"/>
        <v>38.166361381934202</v>
      </c>
      <c r="K192" s="18">
        <f t="shared" si="21"/>
        <v>72.492121646296241</v>
      </c>
      <c r="L192" s="18">
        <f t="shared" si="22"/>
        <v>4.6439726010708284</v>
      </c>
    </row>
    <row r="193" spans="5:12" x14ac:dyDescent="0.25">
      <c r="E193" s="10">
        <f t="shared" si="18"/>
        <v>1.9100000000000015</v>
      </c>
      <c r="F193" s="17">
        <f t="shared" si="16"/>
        <v>-0.63457217524440002</v>
      </c>
      <c r="G193" s="17">
        <f t="shared" si="17"/>
        <v>-9.6922928601744687</v>
      </c>
      <c r="H193" s="10">
        <f t="shared" si="19"/>
        <v>37.537372560162474</v>
      </c>
      <c r="I193" s="10">
        <f t="shared" si="20"/>
        <v>-6.9628277648959287</v>
      </c>
      <c r="J193" s="10">
        <f t="shared" si="23"/>
        <v>38.177680772986257</v>
      </c>
      <c r="K193" s="18">
        <f t="shared" si="21"/>
        <v>72.867527096460805</v>
      </c>
      <c r="L193" s="18">
        <f t="shared" si="22"/>
        <v>4.5748290217241685</v>
      </c>
    </row>
    <row r="194" spans="5:12" x14ac:dyDescent="0.25">
      <c r="E194" s="10">
        <f t="shared" si="18"/>
        <v>1.9200000000000015</v>
      </c>
      <c r="F194" s="17">
        <f t="shared" ref="F194:F230" si="24">-D/m*J194*H194</f>
        <v>-0.63465700089052346</v>
      </c>
      <c r="G194" s="17">
        <f t="shared" ref="G194:G230" si="25">-g-D/m*J194*I194</f>
        <v>-9.6906182356411161</v>
      </c>
      <c r="H194" s="10">
        <f t="shared" si="19"/>
        <v>37.531026838410028</v>
      </c>
      <c r="I194" s="10">
        <f t="shared" si="20"/>
        <v>-7.0597506934976737</v>
      </c>
      <c r="J194" s="10">
        <f t="shared" si="23"/>
        <v>38.189240047424285</v>
      </c>
      <c r="K194" s="18">
        <f t="shared" si="21"/>
        <v>73.242869093453663</v>
      </c>
      <c r="L194" s="18">
        <f t="shared" si="22"/>
        <v>4.5047161294322002</v>
      </c>
    </row>
    <row r="195" spans="5:12" x14ac:dyDescent="0.25">
      <c r="E195" s="10">
        <f t="shared" ref="E195:E230" si="26">E194+dt</f>
        <v>1.9300000000000015</v>
      </c>
      <c r="F195" s="17">
        <f t="shared" si="24"/>
        <v>-0.63474572670227081</v>
      </c>
      <c r="G195" s="17">
        <f t="shared" si="25"/>
        <v>-9.6889421432259848</v>
      </c>
      <c r="H195" s="10">
        <f t="shared" ref="H195:H230" si="27">F194*dt+H194</f>
        <v>37.52468026840112</v>
      </c>
      <c r="I195" s="10">
        <f t="shared" ref="I195:I230" si="28">G194*dt+I194</f>
        <v>-7.1566568758540852</v>
      </c>
      <c r="J195" s="10">
        <f t="shared" si="23"/>
        <v>38.201038819441045</v>
      </c>
      <c r="K195" s="18">
        <f t="shared" ref="K195:K230" si="29">0.5*F194*dt*dt+H194*dt+K194</f>
        <v>73.618147628987714</v>
      </c>
      <c r="L195" s="18">
        <f t="shared" ref="L195:L230" si="30">0.5*G194*dt*dt+I194*dt+L194</f>
        <v>4.4336340915854411</v>
      </c>
    </row>
    <row r="196" spans="5:12" x14ac:dyDescent="0.25">
      <c r="E196" s="10">
        <f t="shared" si="26"/>
        <v>1.9400000000000015</v>
      </c>
      <c r="F196" s="17">
        <f t="shared" si="24"/>
        <v>-0.63483834350976043</v>
      </c>
      <c r="G196" s="17">
        <f t="shared" si="25"/>
        <v>-9.6872645538616773</v>
      </c>
      <c r="H196" s="10">
        <f t="shared" si="27"/>
        <v>37.518332811134094</v>
      </c>
      <c r="I196" s="10">
        <f t="shared" si="28"/>
        <v>-7.2535462972863449</v>
      </c>
      <c r="J196" s="10">
        <f t="shared" ref="J196:J230" si="31">SQRT(H196*H196+I196*I196)</f>
        <v>38.213076699133993</v>
      </c>
      <c r="K196" s="18">
        <f t="shared" si="29"/>
        <v>73.993362694385397</v>
      </c>
      <c r="L196" s="18">
        <f t="shared" si="30"/>
        <v>4.3615830757197394</v>
      </c>
    </row>
    <row r="197" spans="5:12" x14ac:dyDescent="0.25">
      <c r="E197" s="10">
        <f t="shared" si="26"/>
        <v>1.9500000000000015</v>
      </c>
      <c r="F197" s="17">
        <f t="shared" si="24"/>
        <v>-0.63493484208009743</v>
      </c>
      <c r="G197" s="17">
        <f t="shared" si="25"/>
        <v>-9.6855854385768261</v>
      </c>
      <c r="H197" s="10">
        <f t="shared" si="27"/>
        <v>37.511984427698998</v>
      </c>
      <c r="I197" s="10">
        <f t="shared" si="28"/>
        <v>-7.3504189428249616</v>
      </c>
      <c r="J197" s="10">
        <f t="shared" si="31"/>
        <v>38.225353292533114</v>
      </c>
      <c r="K197" s="18">
        <f t="shared" si="29"/>
        <v>74.368514280579561</v>
      </c>
      <c r="L197" s="18">
        <f t="shared" si="30"/>
        <v>4.288563249519183</v>
      </c>
    </row>
    <row r="198" spans="5:12" x14ac:dyDescent="0.25">
      <c r="E198" s="10">
        <f t="shared" si="26"/>
        <v>1.9600000000000015</v>
      </c>
      <c r="F198" s="17">
        <f t="shared" si="24"/>
        <v>-0.6350352131178707</v>
      </c>
      <c r="G198" s="17">
        <f t="shared" si="25"/>
        <v>-9.6839047684968556</v>
      </c>
      <c r="H198" s="10">
        <f t="shared" si="27"/>
        <v>37.5056350792782</v>
      </c>
      <c r="I198" s="10">
        <f t="shared" si="28"/>
        <v>-7.4472747972107296</v>
      </c>
      <c r="J198" s="10">
        <f t="shared" si="31"/>
        <v>38.237868201629041</v>
      </c>
      <c r="K198" s="18">
        <f t="shared" si="29"/>
        <v>74.743602378114446</v>
      </c>
      <c r="L198" s="18">
        <f t="shared" si="30"/>
        <v>4.2145747808190048</v>
      </c>
    </row>
    <row r="199" spans="5:12" x14ac:dyDescent="0.25">
      <c r="E199" s="10">
        <f t="shared" si="26"/>
        <v>1.9700000000000015</v>
      </c>
      <c r="F199" s="17">
        <f t="shared" si="24"/>
        <v>-0.63513944726565674</v>
      </c>
      <c r="G199" s="17">
        <f t="shared" si="25"/>
        <v>-9.6822225148447316</v>
      </c>
      <c r="H199" s="10">
        <f t="shared" si="27"/>
        <v>37.499284727147021</v>
      </c>
      <c r="I199" s="10">
        <f t="shared" si="28"/>
        <v>-7.5441138448956986</v>
      </c>
      <c r="J199" s="10">
        <f t="shared" si="31"/>
        <v>38.250621024401539</v>
      </c>
      <c r="K199" s="18">
        <f t="shared" si="29"/>
        <v>75.118626977146576</v>
      </c>
      <c r="L199" s="18">
        <f t="shared" si="30"/>
        <v>4.1396178376084727</v>
      </c>
    </row>
    <row r="200" spans="5:12" x14ac:dyDescent="0.25">
      <c r="E200" s="10">
        <f t="shared" si="26"/>
        <v>1.9800000000000015</v>
      </c>
      <c r="F200" s="17">
        <f t="shared" si="24"/>
        <v>-0.63524753510452592</v>
      </c>
      <c r="G200" s="17">
        <f t="shared" si="25"/>
        <v>-9.6805386489417007</v>
      </c>
      <c r="H200" s="10">
        <f t="shared" si="27"/>
        <v>37.492933332674362</v>
      </c>
      <c r="I200" s="10">
        <f t="shared" si="28"/>
        <v>-7.6409360700441455</v>
      </c>
      <c r="J200" s="10">
        <f t="shared" si="31"/>
        <v>38.263611354848166</v>
      </c>
      <c r="K200" s="18">
        <f t="shared" si="29"/>
        <v>75.493588067445685</v>
      </c>
      <c r="L200" s="18">
        <f t="shared" si="30"/>
        <v>4.0636925880337733</v>
      </c>
    </row>
    <row r="201" spans="5:12" x14ac:dyDescent="0.25">
      <c r="E201" s="10">
        <f t="shared" si="26"/>
        <v>1.9900000000000015</v>
      </c>
      <c r="F201" s="17">
        <f t="shared" si="24"/>
        <v>-0.63535946715455638</v>
      </c>
      <c r="G201" s="17">
        <f t="shared" si="25"/>
        <v>-9.6788531422080215</v>
      </c>
      <c r="H201" s="10">
        <f t="shared" si="27"/>
        <v>37.486580857323318</v>
      </c>
      <c r="I201" s="10">
        <f t="shared" si="28"/>
        <v>-7.7377414565335627</v>
      </c>
      <c r="J201" s="10">
        <f t="shared" si="31"/>
        <v>38.276838783013382</v>
      </c>
      <c r="K201" s="18">
        <f t="shared" si="29"/>
        <v>75.868485638395669</v>
      </c>
      <c r="L201" s="18">
        <f t="shared" si="30"/>
        <v>3.9867992004008848</v>
      </c>
    </row>
    <row r="202" spans="5:12" x14ac:dyDescent="0.25">
      <c r="E202" s="10">
        <f t="shared" si="26"/>
        <v>2.0000000000000013</v>
      </c>
      <c r="F202" s="17">
        <f t="shared" si="24"/>
        <v>-0.63547523387534699</v>
      </c>
      <c r="G202" s="17">
        <f t="shared" si="25"/>
        <v>-9.6771659661636935</v>
      </c>
      <c r="H202" s="10">
        <f t="shared" si="27"/>
        <v>37.480227262651773</v>
      </c>
      <c r="I202" s="10">
        <f t="shared" si="28"/>
        <v>-7.8345299879556425</v>
      </c>
      <c r="J202" s="10">
        <f t="shared" si="31"/>
        <v>38.29030289501771</v>
      </c>
      <c r="K202" s="18">
        <f t="shared" si="29"/>
        <v>76.243319678995547</v>
      </c>
      <c r="L202" s="18">
        <f t="shared" si="30"/>
        <v>3.908937843178439</v>
      </c>
    </row>
    <row r="203" spans="5:12" x14ac:dyDescent="0.25">
      <c r="E203" s="10">
        <f t="shared" si="26"/>
        <v>2.0100000000000011</v>
      </c>
      <c r="F203" s="17">
        <f t="shared" si="24"/>
        <v>-0.63559482566654035</v>
      </c>
      <c r="G203" s="17">
        <f t="shared" si="25"/>
        <v>-9.6754770924291673</v>
      </c>
      <c r="H203" s="10">
        <f t="shared" si="27"/>
        <v>37.473872510313022</v>
      </c>
      <c r="I203" s="10">
        <f t="shared" si="28"/>
        <v>-7.9313016476172793</v>
      </c>
      <c r="J203" s="10">
        <f t="shared" si="31"/>
        <v>38.304003273087403</v>
      </c>
      <c r="K203" s="18">
        <f t="shared" si="29"/>
        <v>76.618090177860367</v>
      </c>
      <c r="L203" s="18">
        <f t="shared" si="30"/>
        <v>3.8301086850005746</v>
      </c>
    </row>
    <row r="204" spans="5:12" x14ac:dyDescent="0.25">
      <c r="E204" s="10">
        <f t="shared" si="26"/>
        <v>2.0200000000000009</v>
      </c>
      <c r="F204" s="17">
        <f t="shared" si="24"/>
        <v>-0.63571823286834617</v>
      </c>
      <c r="G204" s="17">
        <f t="shared" si="25"/>
        <v>-9.6737864927260464</v>
      </c>
      <c r="H204" s="10">
        <f t="shared" si="27"/>
        <v>37.467516562056353</v>
      </c>
      <c r="I204" s="10">
        <f t="shared" si="28"/>
        <v>-8.0280564185415706</v>
      </c>
      <c r="J204" s="10">
        <f t="shared" si="31"/>
        <v>38.317939495584227</v>
      </c>
      <c r="K204" s="18">
        <f t="shared" si="29"/>
        <v>76.992797123222218</v>
      </c>
      <c r="L204" s="18">
        <f t="shared" si="30"/>
        <v>3.7503118946697804</v>
      </c>
    </row>
    <row r="205" spans="5:12" x14ac:dyDescent="0.25">
      <c r="E205" s="10">
        <f t="shared" si="26"/>
        <v>2.0300000000000007</v>
      </c>
      <c r="F205" s="17">
        <f t="shared" si="24"/>
        <v>-0.63584544576207058</v>
      </c>
      <c r="G205" s="17">
        <f t="shared" si="25"/>
        <v>-9.6720941388777995</v>
      </c>
      <c r="H205" s="10">
        <f t="shared" si="27"/>
        <v>37.461159379727668</v>
      </c>
      <c r="I205" s="10">
        <f t="shared" si="28"/>
        <v>-8.1247942834688303</v>
      </c>
      <c r="J205" s="10">
        <f t="shared" si="31"/>
        <v>38.332111137035561</v>
      </c>
      <c r="K205" s="18">
        <f t="shared" si="29"/>
        <v>77.367440502931132</v>
      </c>
      <c r="L205" s="18">
        <f t="shared" si="30"/>
        <v>3.6695476411597285</v>
      </c>
    </row>
    <row r="206" spans="5:12" x14ac:dyDescent="0.25">
      <c r="E206" s="10">
        <f t="shared" si="26"/>
        <v>2.0400000000000005</v>
      </c>
      <c r="F206" s="17">
        <f t="shared" si="24"/>
        <v>-0.63597645457064933</v>
      </c>
      <c r="G206" s="17">
        <f t="shared" si="25"/>
        <v>-9.6704000028104318</v>
      </c>
      <c r="H206" s="10">
        <f t="shared" si="27"/>
        <v>37.45480092527005</v>
      </c>
      <c r="I206" s="10">
        <f t="shared" si="28"/>
        <v>-8.2215152248576082</v>
      </c>
      <c r="J206" s="10">
        <f t="shared" si="31"/>
        <v>38.346517768164759</v>
      </c>
      <c r="K206" s="18">
        <f t="shared" si="29"/>
        <v>77.742020304456119</v>
      </c>
      <c r="L206" s="18">
        <f t="shared" si="30"/>
        <v>3.5878160936180965</v>
      </c>
    </row>
    <row r="207" spans="5:12" x14ac:dyDescent="0.25">
      <c r="E207" s="10">
        <f t="shared" si="26"/>
        <v>2.0500000000000003</v>
      </c>
      <c r="F207" s="17">
        <f t="shared" si="24"/>
        <v>-0.6361112494591824</v>
      </c>
      <c r="G207" s="17">
        <f t="shared" si="25"/>
        <v>-9.6687040565531763</v>
      </c>
      <c r="H207" s="10">
        <f t="shared" si="27"/>
        <v>37.448441160724343</v>
      </c>
      <c r="I207" s="10">
        <f t="shared" si="28"/>
        <v>-8.3182192248857127</v>
      </c>
      <c r="J207" s="10">
        <f t="shared" si="31"/>
        <v>38.361158955921695</v>
      </c>
      <c r="K207" s="18">
        <f t="shared" si="29"/>
        <v>78.116536514886093</v>
      </c>
      <c r="L207" s="18">
        <f t="shared" si="30"/>
        <v>3.5051174213693801</v>
      </c>
    </row>
    <row r="208" spans="5:12" x14ac:dyDescent="0.25">
      <c r="E208" s="10">
        <f t="shared" si="26"/>
        <v>2.06</v>
      </c>
      <c r="F208" s="17">
        <f t="shared" si="24"/>
        <v>-0.63624982053547641</v>
      </c>
      <c r="G208" s="17">
        <f t="shared" si="25"/>
        <v>-9.6670062722391581</v>
      </c>
      <c r="H208" s="10">
        <f t="shared" si="27"/>
        <v>37.442080048229748</v>
      </c>
      <c r="I208" s="10">
        <f t="shared" si="28"/>
        <v>-8.4149062654512452</v>
      </c>
      <c r="J208" s="10">
        <f t="shared" si="31"/>
        <v>38.37603426351366</v>
      </c>
      <c r="K208" s="18">
        <f t="shared" si="29"/>
        <v>78.490989120930863</v>
      </c>
      <c r="L208" s="18">
        <f t="shared" si="30"/>
        <v>3.4214517939176954</v>
      </c>
    </row>
    <row r="209" spans="5:12" x14ac:dyDescent="0.25">
      <c r="E209" s="10">
        <f t="shared" si="26"/>
        <v>2.0699999999999998</v>
      </c>
      <c r="F209" s="17">
        <f t="shared" si="24"/>
        <v>-0.63639215785058822</v>
      </c>
      <c r="G209" s="17">
        <f t="shared" si="25"/>
        <v>-9.665306622106062</v>
      </c>
      <c r="H209" s="10">
        <f t="shared" si="27"/>
        <v>37.435717550024393</v>
      </c>
      <c r="I209" s="10">
        <f t="shared" si="28"/>
        <v>-8.5115763281736374</v>
      </c>
      <c r="J209" s="10">
        <f t="shared" si="31"/>
        <v>38.391143250436429</v>
      </c>
      <c r="K209" s="18">
        <f t="shared" si="29"/>
        <v>78.86537810892213</v>
      </c>
      <c r="L209" s="18">
        <f t="shared" si="30"/>
        <v>3.3368193809495708</v>
      </c>
    </row>
    <row r="210" spans="5:12" x14ac:dyDescent="0.25">
      <c r="E210" s="10">
        <f t="shared" si="26"/>
        <v>2.0799999999999996</v>
      </c>
      <c r="F210" s="17">
        <f t="shared" si="24"/>
        <v>-0.63653825139937148</v>
      </c>
      <c r="G210" s="17">
        <f t="shared" si="25"/>
        <v>-9.6636050784967793</v>
      </c>
      <c r="H210" s="10">
        <f t="shared" si="27"/>
        <v>37.429353628445888</v>
      </c>
      <c r="I210" s="10">
        <f t="shared" si="28"/>
        <v>-8.6082293943946979</v>
      </c>
      <c r="J210" s="10">
        <f t="shared" si="31"/>
        <v>38.406485472505501</v>
      </c>
      <c r="K210" s="18">
        <f t="shared" si="29"/>
        <v>79.239703464814482</v>
      </c>
      <c r="L210" s="18">
        <f t="shared" si="30"/>
        <v>3.2512203523367291</v>
      </c>
    </row>
    <row r="211" spans="5:12" x14ac:dyDescent="0.25">
      <c r="E211" s="10">
        <f t="shared" si="26"/>
        <v>2.0899999999999994</v>
      </c>
      <c r="F211" s="17">
        <f t="shared" si="24"/>
        <v>-0.6366880911210292</v>
      </c>
      <c r="G211" s="17">
        <f t="shared" si="25"/>
        <v>-9.6619016138600493</v>
      </c>
      <c r="H211" s="10">
        <f t="shared" si="27"/>
        <v>37.422988245931897</v>
      </c>
      <c r="I211" s="10">
        <f t="shared" si="28"/>
        <v>-8.7048654451796654</v>
      </c>
      <c r="J211" s="10">
        <f t="shared" si="31"/>
        <v>38.42206048188774</v>
      </c>
      <c r="K211" s="18">
        <f t="shared" si="29"/>
        <v>79.613965174186376</v>
      </c>
      <c r="L211" s="18">
        <f t="shared" si="30"/>
        <v>3.1646548781388573</v>
      </c>
    </row>
    <row r="212" spans="5:12" x14ac:dyDescent="0.25">
      <c r="E212" s="10">
        <f t="shared" si="26"/>
        <v>2.0999999999999992</v>
      </c>
      <c r="F212" s="17">
        <f t="shared" si="24"/>
        <v>-0.63684166689966726</v>
      </c>
      <c r="G212" s="17">
        <f t="shared" si="25"/>
        <v>-9.6601962007511055</v>
      </c>
      <c r="H212" s="10">
        <f t="shared" si="27"/>
        <v>37.416621365020688</v>
      </c>
      <c r="I212" s="10">
        <f t="shared" si="28"/>
        <v>-8.8014844613182657</v>
      </c>
      <c r="J212" s="10">
        <f t="shared" si="31"/>
        <v>38.437867827133047</v>
      </c>
      <c r="K212" s="18">
        <f t="shared" si="29"/>
        <v>79.988163222241141</v>
      </c>
      <c r="L212" s="18">
        <f t="shared" si="30"/>
        <v>3.0771231286063676</v>
      </c>
    </row>
    <row r="213" spans="5:12" x14ac:dyDescent="0.25">
      <c r="E213" s="10">
        <f t="shared" si="26"/>
        <v>2.109999999999999</v>
      </c>
      <c r="F213" s="17">
        <f t="shared" si="24"/>
        <v>-0.6369989685648515</v>
      </c>
      <c r="G213" s="17">
        <f t="shared" si="25"/>
        <v>-9.6584888118322887</v>
      </c>
      <c r="H213" s="10">
        <f t="shared" si="27"/>
        <v>37.41025294835169</v>
      </c>
      <c r="I213" s="10">
        <f t="shared" si="28"/>
        <v>-8.8980864233257773</v>
      </c>
      <c r="J213" s="10">
        <f t="shared" si="31"/>
        <v>38.453907053206322</v>
      </c>
      <c r="K213" s="18">
        <f t="shared" si="29"/>
        <v>80.362297593808009</v>
      </c>
      <c r="L213" s="18">
        <f t="shared" si="30"/>
        <v>2.9886252741831476</v>
      </c>
    </row>
    <row r="214" spans="5:12" x14ac:dyDescent="0.25">
      <c r="E214" s="10">
        <f t="shared" si="26"/>
        <v>2.1199999999999988</v>
      </c>
      <c r="F214" s="17">
        <f t="shared" si="24"/>
        <v>-0.63715998589217049</v>
      </c>
      <c r="G214" s="17">
        <f t="shared" si="25"/>
        <v>-9.6567794198736632</v>
      </c>
      <c r="H214" s="10">
        <f t="shared" si="27"/>
        <v>37.403882958666038</v>
      </c>
      <c r="I214" s="10">
        <f t="shared" si="28"/>
        <v>-8.994671311444101</v>
      </c>
      <c r="J214" s="10">
        <f t="shared" si="31"/>
        <v>38.470177701519695</v>
      </c>
      <c r="K214" s="18">
        <f t="shared" si="29"/>
        <v>80.736368273343103</v>
      </c>
      <c r="L214" s="18">
        <f t="shared" si="30"/>
        <v>2.8991614855092984</v>
      </c>
    </row>
    <row r="215" spans="5:12" x14ac:dyDescent="0.25">
      <c r="E215" s="10">
        <f t="shared" si="26"/>
        <v>2.1299999999999986</v>
      </c>
      <c r="F215" s="17">
        <f t="shared" si="24"/>
        <v>-0.63732470860379808</v>
      </c>
      <c r="G215" s="17">
        <f t="shared" si="25"/>
        <v>-9.6550679977536333</v>
      </c>
      <c r="H215" s="10">
        <f t="shared" si="27"/>
        <v>37.397511358807115</v>
      </c>
      <c r="I215" s="10">
        <f t="shared" si="28"/>
        <v>-9.0912391056428383</v>
      </c>
      <c r="J215" s="10">
        <f t="shared" si="31"/>
        <v>38.486679309964856</v>
      </c>
      <c r="K215" s="18">
        <f t="shared" si="29"/>
        <v>81.110375244930466</v>
      </c>
      <c r="L215" s="18">
        <f t="shared" si="30"/>
        <v>2.8087319334238638</v>
      </c>
    </row>
    <row r="216" spans="5:12" x14ac:dyDescent="0.25">
      <c r="E216" s="10">
        <f t="shared" si="26"/>
        <v>2.1399999999999983</v>
      </c>
      <c r="F216" s="17">
        <f t="shared" si="24"/>
        <v>-0.63749312636906019</v>
      </c>
      <c r="G216" s="17">
        <f t="shared" si="25"/>
        <v>-9.653354518459528</v>
      </c>
      <c r="H216" s="10">
        <f t="shared" si="27"/>
        <v>37.391138111721077</v>
      </c>
      <c r="I216" s="10">
        <f t="shared" si="28"/>
        <v>-9.1877897856203745</v>
      </c>
      <c r="J216" s="10">
        <f t="shared" si="31"/>
        <v>38.503411412945617</v>
      </c>
      <c r="K216" s="18">
        <f t="shared" si="29"/>
        <v>81.484318492283109</v>
      </c>
      <c r="L216" s="18">
        <f t="shared" si="30"/>
        <v>2.7173367889675477</v>
      </c>
    </row>
    <row r="217" spans="5:12" x14ac:dyDescent="0.25">
      <c r="E217" s="10">
        <f t="shared" si="26"/>
        <v>2.1499999999999981</v>
      </c>
      <c r="F217" s="17">
        <f t="shared" si="24"/>
        <v>-0.63766522880500487</v>
      </c>
      <c r="G217" s="17">
        <f t="shared" si="25"/>
        <v>-9.6516389550882007</v>
      </c>
      <c r="H217" s="10">
        <f t="shared" si="27"/>
        <v>37.384763180457384</v>
      </c>
      <c r="I217" s="10">
        <f t="shared" si="28"/>
        <v>-9.2843233308049697</v>
      </c>
      <c r="J217" s="10">
        <f t="shared" si="31"/>
        <v>38.52037354141067</v>
      </c>
      <c r="K217" s="18">
        <f t="shared" si="29"/>
        <v>81.858197998744004</v>
      </c>
      <c r="L217" s="18">
        <f t="shared" si="30"/>
        <v>2.624976223385421</v>
      </c>
    </row>
    <row r="218" spans="5:12" x14ac:dyDescent="0.25">
      <c r="E218" s="10">
        <f t="shared" si="26"/>
        <v>2.1599999999999979</v>
      </c>
      <c r="F218" s="17">
        <f t="shared" si="24"/>
        <v>-0.63784100547697553</v>
      </c>
      <c r="G218" s="17">
        <f t="shared" si="25"/>
        <v>-9.6499212808465984</v>
      </c>
      <c r="H218" s="10">
        <f t="shared" si="27"/>
        <v>37.378386528169337</v>
      </c>
      <c r="I218" s="10">
        <f t="shared" si="28"/>
        <v>-9.3808397203558513</v>
      </c>
      <c r="J218" s="10">
        <f t="shared" si="31"/>
        <v>38.537565222886577</v>
      </c>
      <c r="K218" s="18">
        <f t="shared" si="29"/>
        <v>82.232013747287141</v>
      </c>
      <c r="L218" s="18">
        <f t="shared" si="30"/>
        <v>2.5316504081296167</v>
      </c>
    </row>
    <row r="219" spans="5:12" x14ac:dyDescent="0.25">
      <c r="E219" s="10">
        <f t="shared" si="26"/>
        <v>2.1699999999999977</v>
      </c>
      <c r="F219" s="17">
        <f t="shared" si="24"/>
        <v>-0.63802044589918361</v>
      </c>
      <c r="G219" s="17">
        <f t="shared" si="25"/>
        <v>-9.648201469052335</v>
      </c>
      <c r="H219" s="10">
        <f t="shared" si="27"/>
        <v>37.372008118114564</v>
      </c>
      <c r="I219" s="10">
        <f t="shared" si="28"/>
        <v>-9.477338933164317</v>
      </c>
      <c r="J219" s="10">
        <f t="shared" si="31"/>
        <v>38.554985981510782</v>
      </c>
      <c r="K219" s="18">
        <f t="shared" si="29"/>
        <v>82.605765720518562</v>
      </c>
      <c r="L219" s="18">
        <f t="shared" si="30"/>
        <v>2.437359514862016</v>
      </c>
    </row>
    <row r="220" spans="5:12" x14ac:dyDescent="0.25">
      <c r="E220" s="10">
        <f t="shared" si="26"/>
        <v>2.1799999999999975</v>
      </c>
      <c r="F220" s="17">
        <f t="shared" si="24"/>
        <v>-0.6382035395352893</v>
      </c>
      <c r="G220" s="17">
        <f t="shared" si="25"/>
        <v>-9.6464794931342475</v>
      </c>
      <c r="H220" s="10">
        <f t="shared" si="27"/>
        <v>37.365627913655572</v>
      </c>
      <c r="I220" s="10">
        <f t="shared" si="28"/>
        <v>-9.5738209478548395</v>
      </c>
      <c r="J220" s="10">
        <f t="shared" si="31"/>
        <v>38.572635338064998</v>
      </c>
      <c r="K220" s="18">
        <f t="shared" si="29"/>
        <v>82.979453900677413</v>
      </c>
      <c r="L220" s="18">
        <f t="shared" si="30"/>
        <v>2.3421037154569202</v>
      </c>
    </row>
    <row r="221" spans="5:12" x14ac:dyDescent="0.25">
      <c r="E221" s="10">
        <f t="shared" si="26"/>
        <v>2.1899999999999973</v>
      </c>
      <c r="F221" s="17">
        <f t="shared" si="24"/>
        <v>-0.63839027579897911</v>
      </c>
      <c r="G221" s="17">
        <f t="shared" si="25"/>
        <v>-9.6447553266329553</v>
      </c>
      <c r="H221" s="10">
        <f t="shared" si="27"/>
        <v>37.359245878260218</v>
      </c>
      <c r="I221" s="10">
        <f t="shared" si="28"/>
        <v>-9.6702857427861826</v>
      </c>
      <c r="J221" s="10">
        <f t="shared" si="31"/>
        <v>38.590512810008583</v>
      </c>
      <c r="K221" s="18">
        <f t="shared" si="29"/>
        <v>83.353078269636995</v>
      </c>
      <c r="L221" s="18">
        <f t="shared" si="30"/>
        <v>2.2458831820037153</v>
      </c>
    </row>
    <row r="222" spans="5:12" x14ac:dyDescent="0.25">
      <c r="E222" s="10">
        <f t="shared" si="26"/>
        <v>2.1999999999999971</v>
      </c>
      <c r="F222" s="17">
        <f t="shared" si="24"/>
        <v>-0.63858064405455017</v>
      </c>
      <c r="G222" s="17">
        <f t="shared" si="25"/>
        <v>-9.64302894320139</v>
      </c>
      <c r="H222" s="10">
        <f t="shared" si="27"/>
        <v>37.352861975502229</v>
      </c>
      <c r="I222" s="10">
        <f t="shared" si="28"/>
        <v>-9.7667332960525126</v>
      </c>
      <c r="J222" s="10">
        <f t="shared" si="31"/>
        <v>38.608617911512205</v>
      </c>
      <c r="K222" s="18">
        <f t="shared" si="29"/>
        <v>83.726638808905804</v>
      </c>
      <c r="L222" s="18">
        <f t="shared" si="30"/>
        <v>2.1486980868095218</v>
      </c>
    </row>
    <row r="223" spans="5:12" x14ac:dyDescent="0.25">
      <c r="E223" s="10">
        <f t="shared" si="26"/>
        <v>2.2099999999999969</v>
      </c>
      <c r="F223" s="17">
        <f t="shared" si="24"/>
        <v>-0.63877463361749254</v>
      </c>
      <c r="G223" s="17">
        <f t="shared" si="25"/>
        <v>-9.6413003166053315</v>
      </c>
      <c r="H223" s="10">
        <f t="shared" si="27"/>
        <v>37.346476169061681</v>
      </c>
      <c r="I223" s="10">
        <f t="shared" si="28"/>
        <v>-9.8631635854845268</v>
      </c>
      <c r="J223" s="10">
        <f t="shared" si="31"/>
        <v>38.626950153491535</v>
      </c>
      <c r="K223" s="18">
        <f t="shared" si="29"/>
        <v>84.100135499628621</v>
      </c>
      <c r="L223" s="18">
        <f t="shared" si="30"/>
        <v>2.0505486024018365</v>
      </c>
    </row>
    <row r="224" spans="5:12" x14ac:dyDescent="0.25">
      <c r="E224" s="10">
        <f t="shared" si="26"/>
        <v>2.2199999999999966</v>
      </c>
      <c r="F224" s="17">
        <f t="shared" si="24"/>
        <v>-0.63897223375507906</v>
      </c>
      <c r="G224" s="17">
        <f t="shared" si="25"/>
        <v>-9.6395694207239284</v>
      </c>
      <c r="H224" s="10">
        <f t="shared" si="27"/>
        <v>37.340088422725508</v>
      </c>
      <c r="I224" s="10">
        <f t="shared" si="28"/>
        <v>-9.9595765886505809</v>
      </c>
      <c r="J224" s="10">
        <f t="shared" si="31"/>
        <v>38.645509043641233</v>
      </c>
      <c r="K224" s="18">
        <f t="shared" si="29"/>
        <v>84.473568322587553</v>
      </c>
      <c r="L224" s="18">
        <f t="shared" si="30"/>
        <v>1.9514349015311609</v>
      </c>
    </row>
    <row r="225" spans="5:12" x14ac:dyDescent="0.25">
      <c r="E225" s="10">
        <f t="shared" si="26"/>
        <v>2.2299999999999964</v>
      </c>
      <c r="F225" s="17">
        <f t="shared" si="24"/>
        <v>-0.63917343368695023</v>
      </c>
      <c r="G225" s="17">
        <f t="shared" si="25"/>
        <v>-9.6378362295502154</v>
      </c>
      <c r="H225" s="10">
        <f t="shared" si="27"/>
        <v>37.333698700387956</v>
      </c>
      <c r="I225" s="10">
        <f t="shared" si="28"/>
        <v>-10.05597228285782</v>
      </c>
      <c r="J225" s="10">
        <f t="shared" si="31"/>
        <v>38.6642940864689</v>
      </c>
      <c r="K225" s="18">
        <f t="shared" si="29"/>
        <v>84.846937258203127</v>
      </c>
      <c r="L225" s="18">
        <f t="shared" si="30"/>
        <v>1.8513571571736189</v>
      </c>
    </row>
    <row r="226" spans="5:12" x14ac:dyDescent="0.25">
      <c r="E226" s="10">
        <f t="shared" si="26"/>
        <v>2.2399999999999962</v>
      </c>
      <c r="F226" s="17">
        <f t="shared" si="24"/>
        <v>-0.63937822258570853</v>
      </c>
      <c r="G226" s="17">
        <f t="shared" si="25"/>
        <v>-9.6361007171916082</v>
      </c>
      <c r="H226" s="10">
        <f t="shared" si="27"/>
        <v>37.327306966051083</v>
      </c>
      <c r="I226" s="10">
        <f t="shared" si="28"/>
        <v>-10.152350645153321</v>
      </c>
      <c r="J226" s="10">
        <f t="shared" si="31"/>
        <v>38.683304783329341</v>
      </c>
      <c r="K226" s="18">
        <f t="shared" si="29"/>
        <v>85.220242286535324</v>
      </c>
      <c r="L226" s="18">
        <f t="shared" si="30"/>
        <v>1.7503155425335633</v>
      </c>
    </row>
    <row r="227" spans="5:12" x14ac:dyDescent="0.25">
      <c r="E227" s="10">
        <f t="shared" si="26"/>
        <v>2.249999999999996</v>
      </c>
      <c r="F227" s="17">
        <f t="shared" si="24"/>
        <v>-0.63958658957750891</v>
      </c>
      <c r="G227" s="17">
        <f t="shared" si="25"/>
        <v>-9.6343628578703999</v>
      </c>
      <c r="H227" s="10">
        <f t="shared" si="27"/>
        <v>37.320913183825226</v>
      </c>
      <c r="I227" s="10">
        <f t="shared" si="28"/>
        <v>-10.248711652325238</v>
      </c>
      <c r="J227" s="10">
        <f t="shared" si="31"/>
        <v>38.702540632458827</v>
      </c>
      <c r="K227" s="18">
        <f t="shared" si="29"/>
        <v>85.593483387284707</v>
      </c>
      <c r="L227" s="18">
        <f t="shared" si="30"/>
        <v>1.6483102310461704</v>
      </c>
    </row>
    <row r="228" spans="5:12" x14ac:dyDescent="0.25">
      <c r="E228" s="10">
        <f t="shared" si="26"/>
        <v>2.2599999999999958</v>
      </c>
      <c r="F228" s="17">
        <f t="shared" si="24"/>
        <v>-0.63979852374265345</v>
      </c>
      <c r="G228" s="17">
        <f t="shared" si="25"/>
        <v>-9.6326226259242489</v>
      </c>
      <c r="H228" s="10">
        <f t="shared" si="27"/>
        <v>37.31451731792945</v>
      </c>
      <c r="I228" s="10">
        <f t="shared" si="28"/>
        <v>-10.345055280903942</v>
      </c>
      <c r="J228" s="10">
        <f t="shared" si="31"/>
        <v>38.722001129009527</v>
      </c>
      <c r="K228" s="18">
        <f t="shared" si="29"/>
        <v>85.96666053979348</v>
      </c>
      <c r="L228" s="18">
        <f t="shared" si="30"/>
        <v>1.5453413963800244</v>
      </c>
    </row>
    <row r="229" spans="5:12" x14ac:dyDescent="0.25">
      <c r="E229" s="10">
        <f t="shared" si="26"/>
        <v>2.2699999999999956</v>
      </c>
      <c r="F229" s="17">
        <f t="shared" si="24"/>
        <v>-0.64001401411618686</v>
      </c>
      <c r="G229" s="17">
        <f t="shared" si="25"/>
        <v>-9.6308799958066444</v>
      </c>
      <c r="H229" s="10">
        <f t="shared" si="27"/>
        <v>37.308119332692023</v>
      </c>
      <c r="I229" s="10">
        <f t="shared" si="28"/>
        <v>-10.441381507163184</v>
      </c>
      <c r="J229" s="10">
        <f t="shared" si="31"/>
        <v>38.741685765084071</v>
      </c>
      <c r="K229" s="18">
        <f t="shared" si="29"/>
        <v>86.339773723046591</v>
      </c>
      <c r="L229" s="18">
        <f t="shared" si="30"/>
        <v>1.4414092124396889</v>
      </c>
    </row>
    <row r="230" spans="5:12" x14ac:dyDescent="0.25">
      <c r="E230" s="10">
        <f t="shared" si="26"/>
        <v>2.2799999999999954</v>
      </c>
      <c r="F230" s="17">
        <f t="shared" si="24"/>
        <v>-0.64023304968849426</v>
      </c>
      <c r="G230" s="17">
        <f t="shared" si="25"/>
        <v>-9.6291349420873775</v>
      </c>
      <c r="H230" s="10">
        <f t="shared" si="27"/>
        <v>37.301719192550863</v>
      </c>
      <c r="I230" s="10">
        <f t="shared" si="28"/>
        <v>-10.537690307121251</v>
      </c>
      <c r="J230" s="10">
        <f t="shared" si="31"/>
        <v>38.761594029770166</v>
      </c>
      <c r="K230" s="18">
        <f t="shared" si="29"/>
        <v>86.712822915672803</v>
      </c>
      <c r="L230" s="18">
        <f t="shared" si="30"/>
        <v>1.3365138533682668</v>
      </c>
    </row>
    <row r="231" spans="5:12" x14ac:dyDescent="0.25">
      <c r="E231" s="10"/>
      <c r="F231" s="17"/>
      <c r="G231" s="17"/>
      <c r="H231" s="10"/>
      <c r="I231" s="10"/>
      <c r="J231" s="10"/>
      <c r="K231" s="18"/>
      <c r="L231" s="18"/>
    </row>
    <row r="232" spans="5:12" x14ac:dyDescent="0.25">
      <c r="E232" s="10"/>
      <c r="F232" s="17"/>
      <c r="G232" s="17"/>
      <c r="H232" s="10"/>
      <c r="I232" s="10"/>
      <c r="J232" s="10"/>
      <c r="K232" s="18"/>
      <c r="L232" s="18"/>
    </row>
    <row r="233" spans="5:12" x14ac:dyDescent="0.25">
      <c r="E233" s="10"/>
      <c r="F233" s="17"/>
      <c r="G233" s="17"/>
      <c r="H233" s="10"/>
      <c r="I233" s="10"/>
      <c r="J233" s="10"/>
      <c r="K233" s="18"/>
      <c r="L233" s="10"/>
    </row>
    <row r="234" spans="5:12" x14ac:dyDescent="0.25">
      <c r="E234" s="10"/>
      <c r="F234" s="17"/>
      <c r="G234" s="17"/>
      <c r="H234" s="10"/>
      <c r="I234" s="10"/>
      <c r="J234" s="10"/>
      <c r="K234" s="18"/>
      <c r="L234" s="10"/>
    </row>
    <row r="235" spans="5:12" x14ac:dyDescent="0.25">
      <c r="E235" s="19"/>
      <c r="F235" s="19"/>
      <c r="G235" s="19"/>
      <c r="H235" s="19"/>
      <c r="I235" s="19"/>
      <c r="J235" s="19"/>
      <c r="K235" s="19"/>
      <c r="L235" s="19"/>
    </row>
    <row r="236" spans="5:12" x14ac:dyDescent="0.25">
      <c r="E236" s="19"/>
      <c r="F236" s="19"/>
      <c r="G236" s="19"/>
      <c r="H236" s="19"/>
      <c r="I236" s="19"/>
      <c r="J236" s="19"/>
      <c r="K236" s="19"/>
      <c r="L236" s="19"/>
    </row>
    <row r="237" spans="5:12" x14ac:dyDescent="0.25">
      <c r="E237" s="19"/>
      <c r="F237" s="19"/>
      <c r="G237" s="19"/>
      <c r="H237" s="19"/>
      <c r="I237" s="19"/>
      <c r="J237" s="19"/>
      <c r="K237" s="19"/>
      <c r="L237" s="19"/>
    </row>
    <row r="238" spans="5:12" x14ac:dyDescent="0.25">
      <c r="E238" s="19"/>
      <c r="F238" s="19"/>
      <c r="G238" s="19"/>
      <c r="H238" s="19"/>
      <c r="I238" s="19"/>
      <c r="J238" s="19"/>
      <c r="K238" s="19"/>
      <c r="L238" s="19"/>
    </row>
    <row r="239" spans="5:12" x14ac:dyDescent="0.25">
      <c r="E239" s="19"/>
      <c r="F239" s="19"/>
      <c r="G239" s="19"/>
      <c r="H239" s="19"/>
      <c r="I239" s="19"/>
      <c r="J239" s="19"/>
      <c r="K239" s="19"/>
      <c r="L239" s="19"/>
    </row>
    <row r="240" spans="5:12" x14ac:dyDescent="0.25">
      <c r="E240" s="19"/>
      <c r="F240" s="19"/>
      <c r="G240" s="19"/>
      <c r="H240" s="19"/>
      <c r="I240" s="19"/>
      <c r="J240" s="19"/>
      <c r="K240" s="19"/>
      <c r="L240" s="19"/>
    </row>
    <row r="241" spans="5:12" x14ac:dyDescent="0.25">
      <c r="E241" s="19"/>
      <c r="F241" s="19"/>
      <c r="G241" s="19"/>
      <c r="H241" s="19"/>
      <c r="I241" s="19"/>
      <c r="J241" s="19"/>
      <c r="K241" s="19"/>
      <c r="L241" s="19"/>
    </row>
    <row r="242" spans="5:12" x14ac:dyDescent="0.25">
      <c r="E242" s="19"/>
      <c r="F242" s="19"/>
      <c r="G242" s="19"/>
      <c r="H242" s="19"/>
      <c r="I242" s="19"/>
      <c r="J242" s="19"/>
      <c r="K242" s="19"/>
      <c r="L242" s="19"/>
    </row>
    <row r="243" spans="5:12" x14ac:dyDescent="0.25">
      <c r="E243" s="19"/>
      <c r="F243" s="19"/>
      <c r="G243" s="19"/>
      <c r="H243" s="19"/>
      <c r="I243" s="19"/>
      <c r="J243" s="19"/>
      <c r="K243" s="19"/>
      <c r="L243" s="19"/>
    </row>
    <row r="244" spans="5:12" x14ac:dyDescent="0.25">
      <c r="E244" s="19"/>
      <c r="F244" s="19"/>
      <c r="G244" s="19"/>
      <c r="H244" s="19"/>
      <c r="I244" s="19"/>
      <c r="J244" s="19"/>
      <c r="K244" s="19"/>
      <c r="L244" s="19"/>
    </row>
    <row r="245" spans="5:12" x14ac:dyDescent="0.25">
      <c r="L245" s="6"/>
    </row>
    <row r="246" spans="5:12" x14ac:dyDescent="0.25">
      <c r="L246" s="6"/>
    </row>
    <row r="247" spans="5:12" x14ac:dyDescent="0.25">
      <c r="L247" s="6"/>
    </row>
    <row r="248" spans="5:12" x14ac:dyDescent="0.25">
      <c r="L248" s="6"/>
    </row>
    <row r="249" spans="5:12" x14ac:dyDescent="0.25">
      <c r="L249" s="6"/>
    </row>
    <row r="250" spans="5:12" x14ac:dyDescent="0.25">
      <c r="L250" s="6"/>
    </row>
    <row r="251" spans="5:12" x14ac:dyDescent="0.25">
      <c r="L251" s="6"/>
    </row>
    <row r="252" spans="5:12" x14ac:dyDescent="0.25">
      <c r="L252" s="6"/>
    </row>
    <row r="253" spans="5:12" x14ac:dyDescent="0.25">
      <c r="L253" s="6"/>
    </row>
    <row r="254" spans="5:12" x14ac:dyDescent="0.25">
      <c r="L254" s="6"/>
    </row>
    <row r="255" spans="5:12" x14ac:dyDescent="0.25">
      <c r="L255" s="6"/>
    </row>
    <row r="256" spans="5:12" x14ac:dyDescent="0.25">
      <c r="L256" s="6"/>
    </row>
    <row r="257" spans="12:12" x14ac:dyDescent="0.25">
      <c r="L257" s="6"/>
    </row>
    <row r="258" spans="12:12" x14ac:dyDescent="0.25">
      <c r="L258" s="6"/>
    </row>
    <row r="259" spans="12:12" x14ac:dyDescent="0.25">
      <c r="L259" s="6"/>
    </row>
    <row r="260" spans="12:12" x14ac:dyDescent="0.25">
      <c r="L260" s="6"/>
    </row>
    <row r="261" spans="12:12" x14ac:dyDescent="0.25">
      <c r="L261" s="6"/>
    </row>
    <row r="262" spans="12:12" x14ac:dyDescent="0.25">
      <c r="L262" s="6"/>
    </row>
    <row r="263" spans="12:12" x14ac:dyDescent="0.25">
      <c r="L263" s="6"/>
    </row>
    <row r="264" spans="12:12" x14ac:dyDescent="0.25">
      <c r="L264" s="6"/>
    </row>
    <row r="265" spans="12:12" x14ac:dyDescent="0.25">
      <c r="L265" s="6"/>
    </row>
    <row r="266" spans="12:12" x14ac:dyDescent="0.25">
      <c r="L266" s="6"/>
    </row>
    <row r="267" spans="12:12" x14ac:dyDescent="0.25">
      <c r="L267" s="6"/>
    </row>
    <row r="268" spans="12:12" x14ac:dyDescent="0.25">
      <c r="L268" s="6"/>
    </row>
    <row r="269" spans="12:12" x14ac:dyDescent="0.25">
      <c r="L269" s="6"/>
    </row>
    <row r="270" spans="12:12" x14ac:dyDescent="0.25">
      <c r="L270" s="6"/>
    </row>
    <row r="271" spans="12:12" x14ac:dyDescent="0.25">
      <c r="L271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D</vt:lpstr>
      <vt:lpstr>dt</vt:lpstr>
      <vt:lpstr>g</vt:lpstr>
      <vt:lpstr>m</vt:lpstr>
      <vt:lpstr>vox</vt:lpstr>
      <vt:lpstr>voy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Matematika</dc:creator>
  <cp:lastModifiedBy>Petar Stipanović</cp:lastModifiedBy>
  <cp:lastPrinted>2011-03-24T16:22:16Z</cp:lastPrinted>
  <dcterms:created xsi:type="dcterms:W3CDTF">2011-03-21T10:18:07Z</dcterms:created>
  <dcterms:modified xsi:type="dcterms:W3CDTF">2016-03-24T15:29:20Z</dcterms:modified>
</cp:coreProperties>
</file>